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500" firstSheet="9" activeTab="13"/>
  </bookViews>
  <sheets>
    <sheet name="1英语城郊女" sheetId="1" r:id="rId1"/>
    <sheet name="2英语城区男" sheetId="2" r:id="rId2"/>
    <sheet name="2英语-城区女" sheetId="3" r:id="rId3"/>
    <sheet name=" 3英语-城区女" sheetId="4" r:id="rId4"/>
    <sheet name="4美术-绘画类城区（男）、4美术-绘画类城区（女）" sheetId="5" r:id="rId5"/>
    <sheet name="5数学城区男" sheetId="7" r:id="rId6"/>
    <sheet name="5数学城郊女" sheetId="8" r:id="rId7"/>
    <sheet name="6数学城郊女" sheetId="9" r:id="rId8"/>
    <sheet name="7数学城区女" sheetId="10" r:id="rId9"/>
    <sheet name="8数学城区女" sheetId="11" r:id="rId10"/>
    <sheet name="9数学城区女 " sheetId="12" r:id="rId11"/>
    <sheet name="10数学城区女" sheetId="13" r:id="rId12"/>
    <sheet name="11数学城区女" sheetId="14" r:id="rId13"/>
    <sheet name="体育" sheetId="15" r:id="rId14"/>
  </sheets>
  <calcPr calcId="144525"/>
</workbook>
</file>

<file path=xl/sharedStrings.xml><?xml version="1.0" encoding="utf-8"?>
<sst xmlns="http://schemas.openxmlformats.org/spreadsheetml/2006/main" count="262">
  <si>
    <t xml:space="preserve"> 开福区2018年公开招聘编外合同制教师体检入围名单</t>
  </si>
  <si>
    <t>考生姓名</t>
  </si>
  <si>
    <t>准考证号</t>
  </si>
  <si>
    <t>报考岗位</t>
  </si>
  <si>
    <t>组别</t>
  </si>
  <si>
    <t>笔试成绩</t>
  </si>
  <si>
    <t>按30%计分</t>
  </si>
  <si>
    <t>考核成绩</t>
  </si>
  <si>
    <t>按70%计分</t>
  </si>
  <si>
    <t>综合成绩</t>
  </si>
  <si>
    <t>名次</t>
  </si>
  <si>
    <t>彭追</t>
  </si>
  <si>
    <t>XYYCJU0089</t>
  </si>
  <si>
    <t>英语-城郊（女）</t>
  </si>
  <si>
    <t>邓玲</t>
  </si>
  <si>
    <t>XYYCJU0059</t>
  </si>
  <si>
    <t>刘娇</t>
  </si>
  <si>
    <t>XYYCJU0018</t>
  </si>
  <si>
    <t>陈妍</t>
  </si>
  <si>
    <t>XYYCJU0009</t>
  </si>
  <si>
    <t>袁静</t>
  </si>
  <si>
    <t>XYYCJU0081</t>
  </si>
  <si>
    <t>周荷池</t>
  </si>
  <si>
    <t>XYYCJU0015</t>
  </si>
  <si>
    <t>付素芬</t>
  </si>
  <si>
    <t>XYYCJU0105</t>
  </si>
  <si>
    <t>项寒艳</t>
  </si>
  <si>
    <t>XYYCJU0073</t>
  </si>
  <si>
    <t>刘芬</t>
  </si>
  <si>
    <t>XYYCJU0090</t>
  </si>
  <si>
    <t>王文倩</t>
  </si>
  <si>
    <t>XYYCJU0021</t>
  </si>
  <si>
    <t>廖凯</t>
  </si>
  <si>
    <t>XYYCQN0004</t>
  </si>
  <si>
    <t>英语-城区（男）</t>
  </si>
  <si>
    <t>陈慧</t>
  </si>
  <si>
    <t>XYYCQU0100</t>
  </si>
  <si>
    <t>英语-城区（女）</t>
  </si>
  <si>
    <t>夏若莹</t>
  </si>
  <si>
    <t>XYYCQU0087</t>
  </si>
  <si>
    <t>申雪梅</t>
  </si>
  <si>
    <t>XYYCQU0223</t>
  </si>
  <si>
    <t>湛莎</t>
  </si>
  <si>
    <t>XYYCQU0012</t>
  </si>
  <si>
    <t>郭晋南</t>
  </si>
  <si>
    <t>XYYCQU0052</t>
  </si>
  <si>
    <t>万娟</t>
  </si>
  <si>
    <t>XYYCQU0209</t>
  </si>
  <si>
    <t>陈杏</t>
  </si>
  <si>
    <t>XYYCQU0222</t>
  </si>
  <si>
    <t>虢望</t>
  </si>
  <si>
    <t>XYYCQU0278</t>
  </si>
  <si>
    <t>梁昱</t>
  </si>
  <si>
    <t>XYYCQU0096</t>
  </si>
  <si>
    <t>喻红华</t>
  </si>
  <si>
    <t>XYYCQU0118</t>
  </si>
  <si>
    <t>张琼</t>
  </si>
  <si>
    <t>XYYCQU0179</t>
  </si>
  <si>
    <t>冯柳</t>
  </si>
  <si>
    <t>XYYCQU0236</t>
  </si>
  <si>
    <t>郑芸芸</t>
  </si>
  <si>
    <t>XYYCQU0049</t>
  </si>
  <si>
    <t>王慧芬</t>
  </si>
  <si>
    <t>XYYCQU0022</t>
  </si>
  <si>
    <t>肖琼琳</t>
  </si>
  <si>
    <t>XYYCQU0120</t>
  </si>
  <si>
    <t>李蓓蕾</t>
  </si>
  <si>
    <t>XYYCQU0111</t>
  </si>
  <si>
    <t>谭孟</t>
  </si>
  <si>
    <t>XYYCQU0007</t>
  </si>
  <si>
    <t>胡湘</t>
  </si>
  <si>
    <t>XMSHHCQN0005</t>
  </si>
  <si>
    <t>美术-绘画类城区（男）</t>
  </si>
  <si>
    <t>彭晟婷</t>
  </si>
  <si>
    <t>XMSHHCQU0008</t>
  </si>
  <si>
    <t>美术-绘画类城区（女）</t>
  </si>
  <si>
    <t>周能力</t>
  </si>
  <si>
    <t>XSXCQN0065</t>
  </si>
  <si>
    <t>数学-城区（男）</t>
  </si>
  <si>
    <t>李海艳</t>
  </si>
  <si>
    <t>XSXCQN0068</t>
  </si>
  <si>
    <t>刘娜</t>
  </si>
  <si>
    <t>XSXCJU0186</t>
  </si>
  <si>
    <t>数学-城郊（女）</t>
  </si>
  <si>
    <t>许丹</t>
  </si>
  <si>
    <t>XSXCJU0157</t>
  </si>
  <si>
    <t>李菁波</t>
  </si>
  <si>
    <t>XSXCJU0206</t>
  </si>
  <si>
    <t>张娟</t>
  </si>
  <si>
    <t>XSXCJU0213</t>
  </si>
  <si>
    <t>杨宁宁</t>
  </si>
  <si>
    <t>XSXCJU0223</t>
  </si>
  <si>
    <t>刘颖妮</t>
  </si>
  <si>
    <t>XSXCJU0229</t>
  </si>
  <si>
    <t>刘婉琳</t>
  </si>
  <si>
    <t>XSXCJU0187</t>
  </si>
  <si>
    <t>章雅琳</t>
  </si>
  <si>
    <t>XSXCJU0194</t>
  </si>
  <si>
    <t>杨倩</t>
  </si>
  <si>
    <t>XSXCJU0204</t>
  </si>
  <si>
    <t>曾弦</t>
  </si>
  <si>
    <t>XSXCJU0227</t>
  </si>
  <si>
    <t>黄睿</t>
  </si>
  <si>
    <t>XSXCJU0195</t>
  </si>
  <si>
    <t>蔡建娇</t>
  </si>
  <si>
    <t>XSXCJU0155</t>
  </si>
  <si>
    <t>肖金凤</t>
  </si>
  <si>
    <t>XSXCJU0159</t>
  </si>
  <si>
    <t>杨丽</t>
  </si>
  <si>
    <t>XSXCJU0226</t>
  </si>
  <si>
    <t>刘福荣</t>
  </si>
  <si>
    <t>XSXCJU0168</t>
  </si>
  <si>
    <t>李论</t>
  </si>
  <si>
    <t>XSXCQU0734</t>
  </si>
  <si>
    <t>数学-城区（女）</t>
  </si>
  <si>
    <t>苏琴</t>
  </si>
  <si>
    <t>XSXCQU0560</t>
  </si>
  <si>
    <t>赵艳</t>
  </si>
  <si>
    <t>XSXCQU0616</t>
  </si>
  <si>
    <t>李娟</t>
  </si>
  <si>
    <t>XSXCQU0690</t>
  </si>
  <si>
    <t>周淋</t>
  </si>
  <si>
    <t>XSXCQU0682</t>
  </si>
  <si>
    <t>谢梅岭</t>
  </si>
  <si>
    <t>XSXCQU0695</t>
  </si>
  <si>
    <t>卢慧</t>
  </si>
  <si>
    <t>XSXCQU0828</t>
  </si>
  <si>
    <t>丁巧艳</t>
  </si>
  <si>
    <t>XSXCQU0607</t>
  </si>
  <si>
    <t>骆隽雅</t>
  </si>
  <si>
    <t>XSXCQU0548</t>
  </si>
  <si>
    <t>贺晴</t>
  </si>
  <si>
    <t>XSXCQU0553</t>
  </si>
  <si>
    <t>王雪姣</t>
  </si>
  <si>
    <t>XSXCQU0731</t>
  </si>
  <si>
    <t>李雅文</t>
  </si>
  <si>
    <t>XSXCQU0735</t>
  </si>
  <si>
    <t>李语康</t>
  </si>
  <si>
    <t>XSXCQU0787</t>
  </si>
  <si>
    <t>谢倩婷</t>
  </si>
  <si>
    <t>XSXCQU0742</t>
  </si>
  <si>
    <t>谢东琴</t>
  </si>
  <si>
    <t>XSXCQU0656</t>
  </si>
  <si>
    <t>张姣</t>
  </si>
  <si>
    <t>XSXCQU0570</t>
  </si>
  <si>
    <t>吴荣荣</t>
  </si>
  <si>
    <t>XSXCQU0601</t>
  </si>
  <si>
    <t>周雨婷</t>
  </si>
  <si>
    <t>XSXCQU0581</t>
  </si>
  <si>
    <t>何雪娇</t>
  </si>
  <si>
    <t>XSXCQU0565</t>
  </si>
  <si>
    <t>王露平</t>
  </si>
  <si>
    <t>XSXCQU0684</t>
  </si>
  <si>
    <t>刘婷</t>
  </si>
  <si>
    <t>XSXCQU0703</t>
  </si>
  <si>
    <t>李洪杨</t>
  </si>
  <si>
    <t>XSXCQU0788</t>
  </si>
  <si>
    <t>沈绿忻</t>
  </si>
  <si>
    <t>XSXCQU0761</t>
  </si>
  <si>
    <t>向淼</t>
  </si>
  <si>
    <t>XSXCQU0698</t>
  </si>
  <si>
    <t>周玲</t>
  </si>
  <si>
    <t>XSXCQU0776</t>
  </si>
  <si>
    <t>唐茜茜</t>
  </si>
  <si>
    <t>XSXCQU0549</t>
  </si>
  <si>
    <t>侯萌</t>
  </si>
  <si>
    <t>XSXCQU0773</t>
  </si>
  <si>
    <t>刘昭慧</t>
  </si>
  <si>
    <t>XSXCQU0569</t>
  </si>
  <si>
    <t>蔡璐瑶</t>
  </si>
  <si>
    <t>XSXCQU0813</t>
  </si>
  <si>
    <t>唐冬梅</t>
  </si>
  <si>
    <t>XSXCQU0561</t>
  </si>
  <si>
    <t>曾椤捷</t>
  </si>
  <si>
    <t>XSXCQU0651</t>
  </si>
  <si>
    <t>曹昀妍</t>
  </si>
  <si>
    <t>XSXCQU0605</t>
  </si>
  <si>
    <t>宋盈</t>
  </si>
  <si>
    <t>XSXCQU0792</t>
  </si>
  <si>
    <t>刘铖</t>
  </si>
  <si>
    <t>XSXCQU0679</t>
  </si>
  <si>
    <t>黎洁</t>
  </si>
  <si>
    <t>XSXCQU0697</t>
  </si>
  <si>
    <t>周旺</t>
  </si>
  <si>
    <t>XSXCQU0668</t>
  </si>
  <si>
    <t>李芳</t>
  </si>
  <si>
    <t>XSXCQU0747</t>
  </si>
  <si>
    <t>袁硕</t>
  </si>
  <si>
    <t>XSXCQU0744</t>
  </si>
  <si>
    <t>高巧云</t>
  </si>
  <si>
    <t>XSXCQU0816</t>
  </si>
  <si>
    <t>龙瑶</t>
  </si>
  <si>
    <t>XSXCQU0790</t>
  </si>
  <si>
    <t>陈宏</t>
  </si>
  <si>
    <t>XSXCQU0780</t>
  </si>
  <si>
    <t>许情晶</t>
  </si>
  <si>
    <t>XSXCQU0586</t>
  </si>
  <si>
    <t>吴思</t>
  </si>
  <si>
    <t>XSXCQU0720</t>
  </si>
  <si>
    <t>魏唐明</t>
  </si>
  <si>
    <t>XSXCQU0729</t>
  </si>
  <si>
    <t>李欢</t>
  </si>
  <si>
    <t>XSXCQU0631</t>
  </si>
  <si>
    <t>钟婷</t>
  </si>
  <si>
    <t>XSXCQU0687</t>
  </si>
  <si>
    <t>曾文静</t>
  </si>
  <si>
    <t>XSXCQU0623</t>
  </si>
  <si>
    <t>李思成</t>
  </si>
  <si>
    <t>XSXCQU0667</t>
  </si>
  <si>
    <t>冯玉</t>
  </si>
  <si>
    <t>XSXCQU0751</t>
  </si>
  <si>
    <t>邬婧</t>
  </si>
  <si>
    <t>XSXCQU0552</t>
  </si>
  <si>
    <t>曾秋萍</t>
  </si>
  <si>
    <t>XSXCQU0750</t>
  </si>
  <si>
    <t>张燚</t>
  </si>
  <si>
    <t>XTYZQCQN0018</t>
  </si>
  <si>
    <t>体育-足球城区（男）</t>
  </si>
  <si>
    <t>吴荻</t>
  </si>
  <si>
    <t>MBSKS0005</t>
  </si>
  <si>
    <t>谭小强</t>
  </si>
  <si>
    <t>XTYZQCQN0026</t>
  </si>
  <si>
    <t>王黛</t>
  </si>
  <si>
    <t>XTYWDCQU0001</t>
  </si>
  <si>
    <t>体育-舞蹈城区（女）</t>
  </si>
  <si>
    <t>赵伊琳</t>
  </si>
  <si>
    <t>XTYWDCQU0003</t>
  </si>
  <si>
    <t>于砚</t>
  </si>
  <si>
    <t>XTYPQCQU0002</t>
  </si>
  <si>
    <t>体育-排球城区（女）</t>
  </si>
  <si>
    <t>胡婷</t>
  </si>
  <si>
    <t>XTYJMCCJU0016</t>
  </si>
  <si>
    <t>体育-健美操城郊（女）</t>
  </si>
  <si>
    <t>张雅桢</t>
  </si>
  <si>
    <t>MBSKS0003</t>
  </si>
  <si>
    <t>唐源聪</t>
  </si>
  <si>
    <t>XTYLQCQN0003</t>
  </si>
  <si>
    <t>体育-篮球城区（男）</t>
  </si>
  <si>
    <t>查博文</t>
  </si>
  <si>
    <t>XTYLQCQN0015</t>
  </si>
  <si>
    <t>刘曦阳</t>
  </si>
  <si>
    <t>XTYLQCQN0014</t>
  </si>
  <si>
    <t>黄丽萍</t>
  </si>
  <si>
    <t>XTYLQCQU0001</t>
  </si>
  <si>
    <t>体育-篮球城区（女）</t>
  </si>
  <si>
    <t>孙浩</t>
  </si>
  <si>
    <t>XTYTJCJN0026</t>
  </si>
  <si>
    <t>体育-田径城郊（男）</t>
  </si>
  <si>
    <t>谭前可</t>
  </si>
  <si>
    <t>XTYTJCQN0005</t>
  </si>
  <si>
    <t>体育-田径城区（男）</t>
  </si>
  <si>
    <t>童立里</t>
  </si>
  <si>
    <t>XTYTJCQN0006</t>
  </si>
  <si>
    <t>刘乐</t>
  </si>
  <si>
    <t>XTYTJCQU0010</t>
  </si>
  <si>
    <t>体育-田径城区（女）</t>
  </si>
  <si>
    <t>黎惠敏</t>
  </si>
  <si>
    <t>XTYTJCQU0013</t>
  </si>
  <si>
    <t>易颗星</t>
  </si>
  <si>
    <t>XTYTJCQU0016</t>
  </si>
  <si>
    <t>李艳丹</t>
  </si>
  <si>
    <t>XTYTJCQU0008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</si>
</sst>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b/>
      <sz val="12"/>
      <name val="仿宋_GB2312"/>
      <family val="3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2"/>
    </sheetView>
  </sheetViews>
  <sheetFormatPr defaultColWidth="9" defaultRowHeight="13.5"/>
  <cols>
    <col min="2" max="2" width="14.875" customWidth="1"/>
    <col min="3" max="3" width="23.75" customWidth="1"/>
    <col min="4" max="4" width="6.625" customWidth="1"/>
    <col min="6" max="6" width="11.25" customWidth="1"/>
    <col min="7" max="7" width="9.875" customWidth="1"/>
    <col min="8" max="8" width="11.25" customWidth="1"/>
  </cols>
  <sheetData>
    <row r="1" ht="3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11</v>
      </c>
      <c r="B3" s="7" t="s">
        <v>12</v>
      </c>
      <c r="C3" s="7" t="s">
        <v>13</v>
      </c>
      <c r="D3" s="7">
        <v>1</v>
      </c>
      <c r="E3" s="7">
        <v>88</v>
      </c>
      <c r="F3" s="7">
        <f t="shared" ref="F3:F12" si="0">E3*0.3</f>
        <v>26.4</v>
      </c>
      <c r="G3" s="18">
        <v>90.18</v>
      </c>
      <c r="H3" s="19">
        <f t="shared" ref="H3:H12" si="1">G3*0.7</f>
        <v>63.126</v>
      </c>
      <c r="I3" s="19">
        <f t="shared" ref="I3:I12" si="2">H3+F3</f>
        <v>89.526</v>
      </c>
      <c r="J3" s="7">
        <f>RANK(I3,$I$3:$I$28)</f>
        <v>1</v>
      </c>
    </row>
    <row r="4" ht="30" customHeight="1" spans="1:10">
      <c r="A4" s="7" t="s">
        <v>14</v>
      </c>
      <c r="B4" s="7" t="s">
        <v>15</v>
      </c>
      <c r="C4" s="7" t="s">
        <v>13</v>
      </c>
      <c r="D4" s="7">
        <v>1</v>
      </c>
      <c r="E4" s="7">
        <v>79.5</v>
      </c>
      <c r="F4" s="7">
        <f t="shared" si="0"/>
        <v>23.85</v>
      </c>
      <c r="G4" s="18">
        <v>93.22</v>
      </c>
      <c r="H4" s="19">
        <f t="shared" si="1"/>
        <v>65.254</v>
      </c>
      <c r="I4" s="19">
        <f t="shared" si="2"/>
        <v>89.104</v>
      </c>
      <c r="J4" s="7">
        <f>RANK(I4,$I$3:$I$28)</f>
        <v>2</v>
      </c>
    </row>
    <row r="5" ht="30" customHeight="1" spans="1:10">
      <c r="A5" s="7" t="s">
        <v>16</v>
      </c>
      <c r="B5" s="7" t="s">
        <v>17</v>
      </c>
      <c r="C5" s="7" t="s">
        <v>13</v>
      </c>
      <c r="D5" s="7">
        <v>1</v>
      </c>
      <c r="E5" s="7">
        <v>83.5</v>
      </c>
      <c r="F5" s="7">
        <f t="shared" si="0"/>
        <v>25.05</v>
      </c>
      <c r="G5" s="18">
        <v>90.42</v>
      </c>
      <c r="H5" s="19">
        <f t="shared" si="1"/>
        <v>63.294</v>
      </c>
      <c r="I5" s="19">
        <f t="shared" si="2"/>
        <v>88.344</v>
      </c>
      <c r="J5" s="7">
        <f>RANK(I5,$I$3:$I$28)</f>
        <v>3</v>
      </c>
    </row>
    <row r="6" ht="30" customHeight="1" spans="1:10">
      <c r="A6" s="7" t="s">
        <v>18</v>
      </c>
      <c r="B6" s="7" t="s">
        <v>19</v>
      </c>
      <c r="C6" s="7" t="s">
        <v>13</v>
      </c>
      <c r="D6" s="7">
        <v>1</v>
      </c>
      <c r="E6" s="7">
        <v>85</v>
      </c>
      <c r="F6" s="7">
        <f t="shared" si="0"/>
        <v>25.5</v>
      </c>
      <c r="G6" s="18">
        <v>89.52</v>
      </c>
      <c r="H6" s="19">
        <f t="shared" si="1"/>
        <v>62.664</v>
      </c>
      <c r="I6" s="19">
        <f t="shared" si="2"/>
        <v>88.164</v>
      </c>
      <c r="J6" s="7">
        <f>RANK(I6,$I$3:$I$28)</f>
        <v>4</v>
      </c>
    </row>
    <row r="7" ht="30" customHeight="1" spans="1:10">
      <c r="A7" s="7" t="s">
        <v>20</v>
      </c>
      <c r="B7" s="7" t="s">
        <v>21</v>
      </c>
      <c r="C7" s="7" t="s">
        <v>13</v>
      </c>
      <c r="D7" s="7">
        <v>1</v>
      </c>
      <c r="E7" s="7">
        <v>82</v>
      </c>
      <c r="F7" s="7">
        <f t="shared" si="0"/>
        <v>24.6</v>
      </c>
      <c r="G7" s="18">
        <v>89.72</v>
      </c>
      <c r="H7" s="19">
        <f t="shared" si="1"/>
        <v>62.804</v>
      </c>
      <c r="I7" s="19">
        <f t="shared" si="2"/>
        <v>87.404</v>
      </c>
      <c r="J7" s="7">
        <f>RANK(I7,$I$3:$I$28)</f>
        <v>5</v>
      </c>
    </row>
    <row r="8" ht="30" customHeight="1" spans="1:10">
      <c r="A8" s="7" t="s">
        <v>22</v>
      </c>
      <c r="B8" s="7" t="s">
        <v>23</v>
      </c>
      <c r="C8" s="7" t="s">
        <v>13</v>
      </c>
      <c r="D8" s="7">
        <v>1</v>
      </c>
      <c r="E8" s="7">
        <v>83</v>
      </c>
      <c r="F8" s="7">
        <f t="shared" si="0"/>
        <v>24.9</v>
      </c>
      <c r="G8" s="18">
        <v>88.8</v>
      </c>
      <c r="H8" s="19">
        <f t="shared" si="1"/>
        <v>62.16</v>
      </c>
      <c r="I8" s="19">
        <f t="shared" si="2"/>
        <v>87.06</v>
      </c>
      <c r="J8" s="7">
        <f>RANK(I8,$I$3:$I$28)</f>
        <v>6</v>
      </c>
    </row>
    <row r="9" ht="30" customHeight="1" spans="1:10">
      <c r="A9" s="7" t="s">
        <v>24</v>
      </c>
      <c r="B9" s="7" t="s">
        <v>25</v>
      </c>
      <c r="C9" s="7" t="s">
        <v>13</v>
      </c>
      <c r="D9" s="7">
        <v>1</v>
      </c>
      <c r="E9" s="7">
        <v>85</v>
      </c>
      <c r="F9" s="7">
        <f t="shared" si="0"/>
        <v>25.5</v>
      </c>
      <c r="G9" s="18">
        <v>86.96</v>
      </c>
      <c r="H9" s="19">
        <f t="shared" si="1"/>
        <v>60.872</v>
      </c>
      <c r="I9" s="19">
        <f t="shared" si="2"/>
        <v>86.372</v>
      </c>
      <c r="J9" s="7">
        <f>RANK(I9,$I$3:$I$28)</f>
        <v>7</v>
      </c>
    </row>
    <row r="10" ht="30" customHeight="1" spans="1:10">
      <c r="A10" s="7" t="s">
        <v>26</v>
      </c>
      <c r="B10" s="7" t="s">
        <v>27</v>
      </c>
      <c r="C10" s="7" t="s">
        <v>13</v>
      </c>
      <c r="D10" s="7">
        <v>1</v>
      </c>
      <c r="E10" s="7">
        <v>89</v>
      </c>
      <c r="F10" s="7">
        <f t="shared" si="0"/>
        <v>26.7</v>
      </c>
      <c r="G10" s="18">
        <v>85.06</v>
      </c>
      <c r="H10" s="19">
        <f t="shared" si="1"/>
        <v>59.542</v>
      </c>
      <c r="I10" s="19">
        <f t="shared" si="2"/>
        <v>86.242</v>
      </c>
      <c r="J10" s="7">
        <f>RANK(I10,$I$3:$I$28)</f>
        <v>8</v>
      </c>
    </row>
    <row r="11" ht="30" customHeight="1" spans="1:10">
      <c r="A11" s="7" t="s">
        <v>28</v>
      </c>
      <c r="B11" s="7" t="s">
        <v>29</v>
      </c>
      <c r="C11" s="7" t="s">
        <v>13</v>
      </c>
      <c r="D11" s="7">
        <v>1</v>
      </c>
      <c r="E11" s="7">
        <v>85</v>
      </c>
      <c r="F11" s="7">
        <f t="shared" si="0"/>
        <v>25.5</v>
      </c>
      <c r="G11" s="18">
        <v>86.02</v>
      </c>
      <c r="H11" s="19">
        <f t="shared" si="1"/>
        <v>60.214</v>
      </c>
      <c r="I11" s="19">
        <f t="shared" si="2"/>
        <v>85.714</v>
      </c>
      <c r="J11" s="7">
        <f>RANK(I11,$I$3:$I$28)</f>
        <v>9</v>
      </c>
    </row>
    <row r="12" ht="30" customHeight="1" spans="1:10">
      <c r="A12" s="7" t="s">
        <v>30</v>
      </c>
      <c r="B12" s="7" t="s">
        <v>31</v>
      </c>
      <c r="C12" s="7" t="s">
        <v>13</v>
      </c>
      <c r="D12" s="7">
        <v>1</v>
      </c>
      <c r="E12" s="7">
        <v>84</v>
      </c>
      <c r="F12" s="7">
        <f t="shared" si="0"/>
        <v>25.2</v>
      </c>
      <c r="G12" s="18">
        <v>86.42</v>
      </c>
      <c r="H12" s="19">
        <f t="shared" si="1"/>
        <v>60.494</v>
      </c>
      <c r="I12" s="19">
        <f t="shared" si="2"/>
        <v>85.694</v>
      </c>
      <c r="J12" s="7">
        <f>RANK(I12,$I$3:$I$28)</f>
        <v>10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2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135</v>
      </c>
      <c r="B3" s="7" t="s">
        <v>136</v>
      </c>
      <c r="C3" s="7" t="s">
        <v>114</v>
      </c>
      <c r="D3" s="7">
        <v>8</v>
      </c>
      <c r="E3" s="7">
        <v>90</v>
      </c>
      <c r="F3" s="7">
        <f t="shared" ref="F3:F12" si="0">E3*0.3</f>
        <v>27</v>
      </c>
      <c r="G3" s="18">
        <v>91.56</v>
      </c>
      <c r="H3" s="19">
        <f t="shared" ref="H3:H12" si="1">G3*0.7</f>
        <v>64.092</v>
      </c>
      <c r="I3" s="20">
        <f t="shared" ref="I3:I12" si="2">F3+H3</f>
        <v>91.092</v>
      </c>
      <c r="J3" s="13">
        <f>RANK(I3,$I$3:$I$27)</f>
        <v>1</v>
      </c>
    </row>
    <row r="4" ht="30" customHeight="1" spans="1:10">
      <c r="A4" s="7" t="s">
        <v>137</v>
      </c>
      <c r="B4" s="7" t="s">
        <v>138</v>
      </c>
      <c r="C4" s="7" t="s">
        <v>114</v>
      </c>
      <c r="D4" s="7">
        <v>8</v>
      </c>
      <c r="E4" s="7">
        <v>92.5</v>
      </c>
      <c r="F4" s="7">
        <f t="shared" si="0"/>
        <v>27.75</v>
      </c>
      <c r="G4" s="18">
        <v>90.46</v>
      </c>
      <c r="H4" s="19">
        <f t="shared" si="1"/>
        <v>63.322</v>
      </c>
      <c r="I4" s="20">
        <f t="shared" si="2"/>
        <v>91.072</v>
      </c>
      <c r="J4" s="13">
        <f>RANK(I4,$I$3:$I$27)</f>
        <v>2</v>
      </c>
    </row>
    <row r="5" ht="30" customHeight="1" spans="1:10">
      <c r="A5" s="7" t="s">
        <v>139</v>
      </c>
      <c r="B5" s="7" t="s">
        <v>140</v>
      </c>
      <c r="C5" s="7" t="s">
        <v>114</v>
      </c>
      <c r="D5" s="7">
        <v>8</v>
      </c>
      <c r="E5" s="7">
        <v>89.5</v>
      </c>
      <c r="F5" s="7">
        <f t="shared" si="0"/>
        <v>26.85</v>
      </c>
      <c r="G5" s="18">
        <v>91.5</v>
      </c>
      <c r="H5" s="19">
        <f t="shared" si="1"/>
        <v>64.05</v>
      </c>
      <c r="I5" s="20">
        <f t="shared" si="2"/>
        <v>90.9</v>
      </c>
      <c r="J5" s="13">
        <f>RANK(I5,$I$3:$I$27)</f>
        <v>3</v>
      </c>
    </row>
    <row r="6" ht="30" customHeight="1" spans="1:10">
      <c r="A6" s="7" t="s">
        <v>141</v>
      </c>
      <c r="B6" s="7" t="s">
        <v>142</v>
      </c>
      <c r="C6" s="7" t="s">
        <v>114</v>
      </c>
      <c r="D6" s="7">
        <v>8</v>
      </c>
      <c r="E6" s="7">
        <v>90</v>
      </c>
      <c r="F6" s="7">
        <f t="shared" si="0"/>
        <v>27</v>
      </c>
      <c r="G6" s="18">
        <v>91</v>
      </c>
      <c r="H6" s="19">
        <f t="shared" si="1"/>
        <v>63.7</v>
      </c>
      <c r="I6" s="20">
        <f t="shared" si="2"/>
        <v>90.7</v>
      </c>
      <c r="J6" s="13">
        <f>RANK(I6,$I$3:$I$27)</f>
        <v>4</v>
      </c>
    </row>
    <row r="7" ht="30" customHeight="1" spans="1:10">
      <c r="A7" s="7" t="s">
        <v>143</v>
      </c>
      <c r="B7" s="7" t="s">
        <v>144</v>
      </c>
      <c r="C7" s="7" t="s">
        <v>114</v>
      </c>
      <c r="D7" s="7">
        <v>8</v>
      </c>
      <c r="E7" s="7">
        <v>84.5</v>
      </c>
      <c r="F7" s="7">
        <f t="shared" si="0"/>
        <v>25.35</v>
      </c>
      <c r="G7" s="18">
        <v>92.4</v>
      </c>
      <c r="H7" s="19">
        <f t="shared" si="1"/>
        <v>64.68</v>
      </c>
      <c r="I7" s="20">
        <f t="shared" si="2"/>
        <v>90.03</v>
      </c>
      <c r="J7" s="13">
        <f>RANK(I7,$I$3:$I$27)</f>
        <v>5</v>
      </c>
    </row>
    <row r="8" ht="30" customHeight="1" spans="1:10">
      <c r="A8" s="7" t="s">
        <v>145</v>
      </c>
      <c r="B8" s="7" t="s">
        <v>146</v>
      </c>
      <c r="C8" s="7" t="s">
        <v>114</v>
      </c>
      <c r="D8" s="7">
        <v>8</v>
      </c>
      <c r="E8" s="7">
        <v>85.5</v>
      </c>
      <c r="F8" s="7">
        <f t="shared" si="0"/>
        <v>25.65</v>
      </c>
      <c r="G8" s="18">
        <v>90.44</v>
      </c>
      <c r="H8" s="19">
        <f t="shared" si="1"/>
        <v>63.308</v>
      </c>
      <c r="I8" s="20">
        <f t="shared" si="2"/>
        <v>88.958</v>
      </c>
      <c r="J8" s="13">
        <f>RANK(I8,$I$3:$I$27)</f>
        <v>6</v>
      </c>
    </row>
    <row r="9" ht="30" customHeight="1" spans="1:10">
      <c r="A9" s="7" t="s">
        <v>147</v>
      </c>
      <c r="B9" s="7" t="s">
        <v>148</v>
      </c>
      <c r="C9" s="7" t="s">
        <v>114</v>
      </c>
      <c r="D9" s="7">
        <v>8</v>
      </c>
      <c r="E9" s="7">
        <v>88</v>
      </c>
      <c r="F9" s="7">
        <f t="shared" si="0"/>
        <v>26.4</v>
      </c>
      <c r="G9" s="18">
        <v>89.14</v>
      </c>
      <c r="H9" s="19">
        <f t="shared" si="1"/>
        <v>62.398</v>
      </c>
      <c r="I9" s="20">
        <f t="shared" si="2"/>
        <v>88.798</v>
      </c>
      <c r="J9" s="13">
        <f>RANK(I9,$I$3:$I$27)</f>
        <v>7</v>
      </c>
    </row>
    <row r="10" ht="30" customHeight="1" spans="1:10">
      <c r="A10" s="7" t="s">
        <v>149</v>
      </c>
      <c r="B10" s="7" t="s">
        <v>150</v>
      </c>
      <c r="C10" s="7" t="s">
        <v>114</v>
      </c>
      <c r="D10" s="7">
        <v>8</v>
      </c>
      <c r="E10" s="7">
        <v>90</v>
      </c>
      <c r="F10" s="7">
        <f t="shared" si="0"/>
        <v>27</v>
      </c>
      <c r="G10" s="18">
        <v>88.06</v>
      </c>
      <c r="H10" s="19">
        <f t="shared" si="1"/>
        <v>61.642</v>
      </c>
      <c r="I10" s="20">
        <f t="shared" si="2"/>
        <v>88.642</v>
      </c>
      <c r="J10" s="13">
        <f>RANK(I10,$I$3:$I$27)</f>
        <v>8</v>
      </c>
    </row>
    <row r="11" ht="30" customHeight="1" spans="1:10">
      <c r="A11" s="7" t="s">
        <v>151</v>
      </c>
      <c r="B11" s="7" t="s">
        <v>152</v>
      </c>
      <c r="C11" s="9" t="s">
        <v>114</v>
      </c>
      <c r="D11" s="7">
        <v>8</v>
      </c>
      <c r="E11" s="7">
        <v>87</v>
      </c>
      <c r="F11" s="7">
        <f t="shared" si="0"/>
        <v>26.1</v>
      </c>
      <c r="G11" s="18">
        <v>89.12</v>
      </c>
      <c r="H11" s="19">
        <f t="shared" si="1"/>
        <v>62.384</v>
      </c>
      <c r="I11" s="20">
        <f t="shared" si="2"/>
        <v>88.484</v>
      </c>
      <c r="J11" s="13">
        <f>RANK(I11,$I$3:$I$27)</f>
        <v>9</v>
      </c>
    </row>
    <row r="12" ht="30" customHeight="1" spans="1:10">
      <c r="A12" s="7" t="s">
        <v>153</v>
      </c>
      <c r="B12" s="7" t="s">
        <v>154</v>
      </c>
      <c r="C12" s="7" t="s">
        <v>114</v>
      </c>
      <c r="D12" s="7">
        <v>8</v>
      </c>
      <c r="E12" s="7">
        <v>88</v>
      </c>
      <c r="F12" s="7">
        <f t="shared" si="0"/>
        <v>26.4</v>
      </c>
      <c r="G12" s="18">
        <v>88.56</v>
      </c>
      <c r="H12" s="19">
        <f t="shared" si="1"/>
        <v>61.992</v>
      </c>
      <c r="I12" s="20">
        <f t="shared" si="2"/>
        <v>88.392</v>
      </c>
      <c r="J12" s="13">
        <f>RANK(I12,$I$3:$I$27)</f>
        <v>10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G17" sqref="G17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4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155</v>
      </c>
      <c r="B3" s="7" t="s">
        <v>156</v>
      </c>
      <c r="C3" s="7" t="s">
        <v>114</v>
      </c>
      <c r="D3" s="7">
        <v>9</v>
      </c>
      <c r="E3" s="7">
        <v>84</v>
      </c>
      <c r="F3" s="7">
        <f t="shared" ref="F3:F12" si="0">E3*0.3</f>
        <v>25.2</v>
      </c>
      <c r="G3" s="7">
        <v>88.06</v>
      </c>
      <c r="H3" s="11">
        <f t="shared" ref="H3:H12" si="1">G3*0.7</f>
        <v>61.642</v>
      </c>
      <c r="I3" s="8">
        <f t="shared" ref="I3:I12" si="2">H3+F3</f>
        <v>86.842</v>
      </c>
      <c r="J3" s="13">
        <f>RANK(I3,$I$3:$I$27)</f>
        <v>1</v>
      </c>
    </row>
    <row r="4" ht="30" customHeight="1" spans="1:10">
      <c r="A4" s="7" t="s">
        <v>157</v>
      </c>
      <c r="B4" s="7" t="s">
        <v>158</v>
      </c>
      <c r="C4" s="7" t="s">
        <v>114</v>
      </c>
      <c r="D4" s="7">
        <v>9</v>
      </c>
      <c r="E4" s="7">
        <v>81.5</v>
      </c>
      <c r="F4" s="7">
        <f t="shared" si="0"/>
        <v>24.45</v>
      </c>
      <c r="G4" s="7">
        <v>88.84</v>
      </c>
      <c r="H4" s="11">
        <f t="shared" si="1"/>
        <v>62.188</v>
      </c>
      <c r="I4" s="8">
        <f t="shared" si="2"/>
        <v>86.638</v>
      </c>
      <c r="J4" s="13">
        <f>RANK(I4,$I$3:$I$27)</f>
        <v>2</v>
      </c>
    </row>
    <row r="5" ht="30" customHeight="1" spans="1:10">
      <c r="A5" s="7" t="s">
        <v>159</v>
      </c>
      <c r="B5" s="7" t="s">
        <v>160</v>
      </c>
      <c r="C5" s="7" t="s">
        <v>114</v>
      </c>
      <c r="D5" s="7">
        <v>9</v>
      </c>
      <c r="E5" s="7">
        <v>91.5</v>
      </c>
      <c r="F5" s="7">
        <f t="shared" si="0"/>
        <v>27.45</v>
      </c>
      <c r="G5" s="7">
        <v>84.42</v>
      </c>
      <c r="H5" s="11">
        <f t="shared" si="1"/>
        <v>59.094</v>
      </c>
      <c r="I5" s="8">
        <f t="shared" si="2"/>
        <v>86.544</v>
      </c>
      <c r="J5" s="13">
        <f>RANK(I5,$I$3:$I$27)</f>
        <v>3</v>
      </c>
    </row>
    <row r="6" ht="30" customHeight="1" spans="1:10">
      <c r="A6" s="7" t="s">
        <v>161</v>
      </c>
      <c r="B6" s="7" t="s">
        <v>162</v>
      </c>
      <c r="C6" s="7" t="s">
        <v>114</v>
      </c>
      <c r="D6" s="7">
        <v>9</v>
      </c>
      <c r="E6" s="7">
        <v>86.5</v>
      </c>
      <c r="F6" s="7">
        <f t="shared" si="0"/>
        <v>25.95</v>
      </c>
      <c r="G6" s="7">
        <v>86.44</v>
      </c>
      <c r="H6" s="11">
        <f t="shared" si="1"/>
        <v>60.508</v>
      </c>
      <c r="I6" s="8">
        <f t="shared" si="2"/>
        <v>86.458</v>
      </c>
      <c r="J6" s="13">
        <f>RANK(I6,$I$3:$I$27)</f>
        <v>4</v>
      </c>
    </row>
    <row r="7" ht="30" customHeight="1" spans="1:10">
      <c r="A7" s="7" t="s">
        <v>163</v>
      </c>
      <c r="B7" s="7" t="s">
        <v>164</v>
      </c>
      <c r="C7" s="7" t="s">
        <v>114</v>
      </c>
      <c r="D7" s="7">
        <v>9</v>
      </c>
      <c r="E7" s="7">
        <v>82</v>
      </c>
      <c r="F7" s="7">
        <f t="shared" si="0"/>
        <v>24.6</v>
      </c>
      <c r="G7" s="7">
        <v>88.22</v>
      </c>
      <c r="H7" s="11">
        <f t="shared" si="1"/>
        <v>61.754</v>
      </c>
      <c r="I7" s="8">
        <f t="shared" si="2"/>
        <v>86.354</v>
      </c>
      <c r="J7" s="13">
        <f>RANK(I7,$I$3:$I$27)</f>
        <v>5</v>
      </c>
    </row>
    <row r="8" ht="30" customHeight="1" spans="1:10">
      <c r="A8" s="7" t="s">
        <v>165</v>
      </c>
      <c r="B8" s="7" t="s">
        <v>166</v>
      </c>
      <c r="C8" s="7" t="s">
        <v>114</v>
      </c>
      <c r="D8" s="7">
        <v>9</v>
      </c>
      <c r="E8" s="7">
        <v>88</v>
      </c>
      <c r="F8" s="7">
        <f t="shared" si="0"/>
        <v>26.4</v>
      </c>
      <c r="G8" s="7">
        <v>85.56</v>
      </c>
      <c r="H8" s="11">
        <f t="shared" si="1"/>
        <v>59.892</v>
      </c>
      <c r="I8" s="8">
        <f t="shared" si="2"/>
        <v>86.292</v>
      </c>
      <c r="J8" s="13">
        <f>RANK(I8,$I$3:$I$27)</f>
        <v>6</v>
      </c>
    </row>
    <row r="9" ht="30" customHeight="1" spans="1:10">
      <c r="A9" s="7" t="s">
        <v>167</v>
      </c>
      <c r="B9" s="7" t="s">
        <v>168</v>
      </c>
      <c r="C9" s="7" t="s">
        <v>114</v>
      </c>
      <c r="D9" s="7">
        <v>9</v>
      </c>
      <c r="E9" s="7">
        <v>89.5</v>
      </c>
      <c r="F9" s="7">
        <f t="shared" si="0"/>
        <v>26.85</v>
      </c>
      <c r="G9" s="7">
        <v>84.78</v>
      </c>
      <c r="H9" s="11">
        <f t="shared" si="1"/>
        <v>59.346</v>
      </c>
      <c r="I9" s="8">
        <f t="shared" si="2"/>
        <v>86.196</v>
      </c>
      <c r="J9" s="13">
        <f>RANK(I9,$I$3:$I$27)</f>
        <v>7</v>
      </c>
    </row>
    <row r="10" ht="30" customHeight="1" spans="1:10">
      <c r="A10" s="7" t="s">
        <v>169</v>
      </c>
      <c r="B10" s="7" t="s">
        <v>170</v>
      </c>
      <c r="C10" s="7" t="s">
        <v>114</v>
      </c>
      <c r="D10" s="7">
        <v>9</v>
      </c>
      <c r="E10" s="7">
        <v>84.5</v>
      </c>
      <c r="F10" s="7">
        <f t="shared" si="0"/>
        <v>25.35</v>
      </c>
      <c r="G10" s="7">
        <v>86.08</v>
      </c>
      <c r="H10" s="11">
        <f t="shared" si="1"/>
        <v>60.256</v>
      </c>
      <c r="I10" s="8">
        <f t="shared" si="2"/>
        <v>85.606</v>
      </c>
      <c r="J10" s="13">
        <f>RANK(I10,$I$3:$I$27)</f>
        <v>8</v>
      </c>
    </row>
    <row r="11" ht="30" customHeight="1" spans="1:10">
      <c r="A11" s="7" t="s">
        <v>171</v>
      </c>
      <c r="B11" s="7" t="s">
        <v>172</v>
      </c>
      <c r="C11" s="7" t="s">
        <v>114</v>
      </c>
      <c r="D11" s="7">
        <v>9</v>
      </c>
      <c r="E11" s="7">
        <v>89.5</v>
      </c>
      <c r="F11" s="7">
        <f t="shared" si="0"/>
        <v>26.85</v>
      </c>
      <c r="G11" s="7">
        <v>83.8</v>
      </c>
      <c r="H11" s="11">
        <f t="shared" si="1"/>
        <v>58.66</v>
      </c>
      <c r="I11" s="8">
        <f t="shared" si="2"/>
        <v>85.51</v>
      </c>
      <c r="J11" s="13">
        <f>RANK(I11,$I$3:$I$27)</f>
        <v>9</v>
      </c>
    </row>
    <row r="12" ht="30" customHeight="1" spans="1:10">
      <c r="A12" s="7" t="s">
        <v>173</v>
      </c>
      <c r="B12" s="7" t="s">
        <v>174</v>
      </c>
      <c r="C12" s="7" t="s">
        <v>114</v>
      </c>
      <c r="D12" s="7">
        <v>9</v>
      </c>
      <c r="E12" s="7">
        <v>85</v>
      </c>
      <c r="F12" s="7">
        <f t="shared" si="0"/>
        <v>25.5</v>
      </c>
      <c r="G12" s="7">
        <v>85.66</v>
      </c>
      <c r="H12" s="11">
        <f t="shared" si="1"/>
        <v>59.962</v>
      </c>
      <c r="I12" s="8">
        <f t="shared" si="2"/>
        <v>85.462</v>
      </c>
      <c r="J12" s="13">
        <f>RANK(I12,$I$3:$I$27)</f>
        <v>10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G17" sqref="G17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43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175</v>
      </c>
      <c r="B3" s="7" t="s">
        <v>176</v>
      </c>
      <c r="C3" s="7" t="s">
        <v>114</v>
      </c>
      <c r="D3" s="7">
        <v>10</v>
      </c>
      <c r="E3" s="7">
        <v>93</v>
      </c>
      <c r="F3" s="7">
        <f t="shared" ref="F3:F12" si="0">E3*0.3</f>
        <v>27.9</v>
      </c>
      <c r="G3" s="7">
        <v>89.5</v>
      </c>
      <c r="H3" s="8">
        <f t="shared" ref="H3:H12" si="1">G3*0.7</f>
        <v>62.65</v>
      </c>
      <c r="I3" s="8">
        <f t="shared" ref="I3:I12" si="2">H3+F3</f>
        <v>90.55</v>
      </c>
      <c r="J3" s="13">
        <f>RANK(I3,$I$3:$I$27)</f>
        <v>1</v>
      </c>
    </row>
    <row r="4" ht="30" customHeight="1" spans="1:10">
      <c r="A4" s="7" t="s">
        <v>177</v>
      </c>
      <c r="B4" s="7" t="s">
        <v>178</v>
      </c>
      <c r="C4" s="7" t="s">
        <v>114</v>
      </c>
      <c r="D4" s="7">
        <v>10</v>
      </c>
      <c r="E4" s="7">
        <v>87</v>
      </c>
      <c r="F4" s="7">
        <f t="shared" si="0"/>
        <v>26.1</v>
      </c>
      <c r="G4" s="7">
        <v>91.1</v>
      </c>
      <c r="H4" s="8">
        <f t="shared" si="1"/>
        <v>63.77</v>
      </c>
      <c r="I4" s="8">
        <f t="shared" si="2"/>
        <v>89.87</v>
      </c>
      <c r="J4" s="13">
        <f>RANK(I4,$I$3:$I$27)</f>
        <v>2</v>
      </c>
    </row>
    <row r="5" ht="30" customHeight="1" spans="1:10">
      <c r="A5" s="7" t="s">
        <v>179</v>
      </c>
      <c r="B5" s="7" t="s">
        <v>180</v>
      </c>
      <c r="C5" s="7" t="s">
        <v>114</v>
      </c>
      <c r="D5" s="7">
        <v>10</v>
      </c>
      <c r="E5" s="7">
        <v>84</v>
      </c>
      <c r="F5" s="7">
        <f t="shared" si="0"/>
        <v>25.2</v>
      </c>
      <c r="G5" s="7">
        <v>90.06</v>
      </c>
      <c r="H5" s="8">
        <f t="shared" si="1"/>
        <v>63.042</v>
      </c>
      <c r="I5" s="8">
        <f t="shared" si="2"/>
        <v>88.242</v>
      </c>
      <c r="J5" s="13">
        <f>RANK(I5,$I$3:$I$27)</f>
        <v>3</v>
      </c>
    </row>
    <row r="6" ht="30" customHeight="1" spans="1:10">
      <c r="A6" s="7" t="s">
        <v>181</v>
      </c>
      <c r="B6" s="7" t="s">
        <v>182</v>
      </c>
      <c r="C6" s="7" t="s">
        <v>114</v>
      </c>
      <c r="D6" s="7">
        <v>10</v>
      </c>
      <c r="E6" s="7">
        <v>87.5</v>
      </c>
      <c r="F6" s="7">
        <f t="shared" si="0"/>
        <v>26.25</v>
      </c>
      <c r="G6" s="7">
        <v>87.88</v>
      </c>
      <c r="H6" s="8">
        <f t="shared" si="1"/>
        <v>61.516</v>
      </c>
      <c r="I6" s="8">
        <f t="shared" si="2"/>
        <v>87.766</v>
      </c>
      <c r="J6" s="13">
        <f>RANK(I6,$I$3:$I$27)</f>
        <v>4</v>
      </c>
    </row>
    <row r="7" ht="30" customHeight="1" spans="1:10">
      <c r="A7" s="7" t="s">
        <v>183</v>
      </c>
      <c r="B7" s="7" t="s">
        <v>184</v>
      </c>
      <c r="C7" s="7" t="s">
        <v>114</v>
      </c>
      <c r="D7" s="7">
        <v>10</v>
      </c>
      <c r="E7" s="7">
        <v>88</v>
      </c>
      <c r="F7" s="7">
        <f t="shared" si="0"/>
        <v>26.4</v>
      </c>
      <c r="G7" s="7">
        <v>87.32</v>
      </c>
      <c r="H7" s="8">
        <f t="shared" si="1"/>
        <v>61.124</v>
      </c>
      <c r="I7" s="8">
        <f t="shared" si="2"/>
        <v>87.524</v>
      </c>
      <c r="J7" s="13">
        <f>RANK(I7,$I$3:$I$27)</f>
        <v>5</v>
      </c>
    </row>
    <row r="8" ht="30" customHeight="1" spans="1:10">
      <c r="A8" s="7" t="s">
        <v>185</v>
      </c>
      <c r="B8" s="7" t="s">
        <v>186</v>
      </c>
      <c r="C8" s="7" t="s">
        <v>114</v>
      </c>
      <c r="D8" s="7">
        <v>10</v>
      </c>
      <c r="E8" s="7">
        <v>90</v>
      </c>
      <c r="F8" s="7">
        <f t="shared" si="0"/>
        <v>27</v>
      </c>
      <c r="G8" s="7">
        <v>85.98</v>
      </c>
      <c r="H8" s="8">
        <f t="shared" si="1"/>
        <v>60.186</v>
      </c>
      <c r="I8" s="8">
        <f t="shared" si="2"/>
        <v>87.186</v>
      </c>
      <c r="J8" s="13">
        <f>RANK(I8,$I$3:$I$27)</f>
        <v>6</v>
      </c>
    </row>
    <row r="9" ht="30" customHeight="1" spans="1:10">
      <c r="A9" s="7" t="s">
        <v>187</v>
      </c>
      <c r="B9" s="7" t="s">
        <v>188</v>
      </c>
      <c r="C9" s="7" t="s">
        <v>114</v>
      </c>
      <c r="D9" s="7">
        <v>10</v>
      </c>
      <c r="E9" s="7">
        <v>88.5</v>
      </c>
      <c r="F9" s="7">
        <f t="shared" si="0"/>
        <v>26.55</v>
      </c>
      <c r="G9" s="7">
        <v>86.58</v>
      </c>
      <c r="H9" s="8">
        <f t="shared" si="1"/>
        <v>60.606</v>
      </c>
      <c r="I9" s="8">
        <f t="shared" si="2"/>
        <v>87.156</v>
      </c>
      <c r="J9" s="13">
        <f>RANK(I9,$I$3:$I$27)</f>
        <v>7</v>
      </c>
    </row>
    <row r="10" ht="30" customHeight="1" spans="1:10">
      <c r="A10" s="7" t="s">
        <v>189</v>
      </c>
      <c r="B10" s="7" t="s">
        <v>190</v>
      </c>
      <c r="C10" s="7" t="s">
        <v>114</v>
      </c>
      <c r="D10" s="7">
        <v>10</v>
      </c>
      <c r="E10" s="7">
        <v>88</v>
      </c>
      <c r="F10" s="7">
        <f t="shared" si="0"/>
        <v>26.4</v>
      </c>
      <c r="G10" s="7">
        <v>86.78</v>
      </c>
      <c r="H10" s="8">
        <f t="shared" si="1"/>
        <v>60.746</v>
      </c>
      <c r="I10" s="8">
        <f t="shared" si="2"/>
        <v>87.146</v>
      </c>
      <c r="J10" s="13">
        <f>RANK(I10,$I$3:$I$27)</f>
        <v>8</v>
      </c>
    </row>
    <row r="11" ht="30" customHeight="1" spans="1:10">
      <c r="A11" s="7" t="s">
        <v>191</v>
      </c>
      <c r="B11" s="7" t="s">
        <v>192</v>
      </c>
      <c r="C11" s="7" t="s">
        <v>114</v>
      </c>
      <c r="D11" s="7">
        <v>10</v>
      </c>
      <c r="E11" s="7">
        <v>84.5</v>
      </c>
      <c r="F11" s="7">
        <f t="shared" si="0"/>
        <v>25.35</v>
      </c>
      <c r="G11" s="7">
        <v>88.22</v>
      </c>
      <c r="H11" s="8">
        <f t="shared" si="1"/>
        <v>61.754</v>
      </c>
      <c r="I11" s="8">
        <f t="shared" si="2"/>
        <v>87.104</v>
      </c>
      <c r="J11" s="13">
        <f>RANK(I11,$I$3:$I$27)</f>
        <v>9</v>
      </c>
    </row>
    <row r="12" ht="30" customHeight="1" spans="1:10">
      <c r="A12" s="7" t="s">
        <v>193</v>
      </c>
      <c r="B12" s="7" t="s">
        <v>194</v>
      </c>
      <c r="C12" s="7" t="s">
        <v>114</v>
      </c>
      <c r="D12" s="7">
        <v>10</v>
      </c>
      <c r="E12" s="7">
        <v>86</v>
      </c>
      <c r="F12" s="7">
        <f t="shared" si="0"/>
        <v>25.8</v>
      </c>
      <c r="G12" s="7">
        <v>87.24</v>
      </c>
      <c r="H12" s="8">
        <f t="shared" si="1"/>
        <v>61.068</v>
      </c>
      <c r="I12" s="8">
        <f t="shared" si="2"/>
        <v>86.868</v>
      </c>
      <c r="J12" s="13">
        <f>RANK(I12,$I$3:$I$27)</f>
        <v>10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G18" sqref="G18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195</v>
      </c>
      <c r="B3" s="7" t="s">
        <v>196</v>
      </c>
      <c r="C3" s="7" t="s">
        <v>114</v>
      </c>
      <c r="D3" s="7">
        <v>11</v>
      </c>
      <c r="E3" s="7">
        <v>97</v>
      </c>
      <c r="F3" s="7">
        <f t="shared" ref="F3:F12" si="0">E3*0.3</f>
        <v>29.1</v>
      </c>
      <c r="G3" s="7">
        <v>87.52</v>
      </c>
      <c r="H3" s="8">
        <f t="shared" ref="H3:H12" si="1">G3*0.7</f>
        <v>61.264</v>
      </c>
      <c r="I3" s="8">
        <f t="shared" ref="I3:I12" si="2">H3+F3</f>
        <v>90.364</v>
      </c>
      <c r="J3" s="13">
        <f>RANK(I3,$I$3:$I$27)</f>
        <v>1</v>
      </c>
    </row>
    <row r="4" ht="30" customHeight="1" spans="1:10">
      <c r="A4" s="7" t="s">
        <v>197</v>
      </c>
      <c r="B4" s="7" t="s">
        <v>198</v>
      </c>
      <c r="C4" s="7" t="s">
        <v>114</v>
      </c>
      <c r="D4" s="7">
        <v>11</v>
      </c>
      <c r="E4" s="7">
        <v>87</v>
      </c>
      <c r="F4" s="7">
        <f t="shared" si="0"/>
        <v>26.1</v>
      </c>
      <c r="G4" s="7">
        <v>89.48</v>
      </c>
      <c r="H4" s="8">
        <f t="shared" si="1"/>
        <v>62.636</v>
      </c>
      <c r="I4" s="8">
        <f t="shared" si="2"/>
        <v>88.736</v>
      </c>
      <c r="J4" s="13">
        <f>RANK(I4,$I$3:$I$27)</f>
        <v>2</v>
      </c>
    </row>
    <row r="5" ht="30" customHeight="1" spans="1:10">
      <c r="A5" s="7" t="s">
        <v>199</v>
      </c>
      <c r="B5" s="7" t="s">
        <v>200</v>
      </c>
      <c r="C5" s="7" t="s">
        <v>114</v>
      </c>
      <c r="D5" s="7">
        <v>11</v>
      </c>
      <c r="E5" s="7">
        <v>93.5</v>
      </c>
      <c r="F5" s="7">
        <f t="shared" si="0"/>
        <v>28.05</v>
      </c>
      <c r="G5" s="7">
        <v>86.34</v>
      </c>
      <c r="H5" s="8">
        <f t="shared" si="1"/>
        <v>60.438</v>
      </c>
      <c r="I5" s="8">
        <f t="shared" si="2"/>
        <v>88.488</v>
      </c>
      <c r="J5" s="13">
        <f>RANK(I5,$I$3:$I$27)</f>
        <v>3</v>
      </c>
    </row>
    <row r="6" ht="30" customHeight="1" spans="1:10">
      <c r="A6" s="7" t="s">
        <v>201</v>
      </c>
      <c r="B6" s="7" t="s">
        <v>202</v>
      </c>
      <c r="C6" s="7" t="s">
        <v>114</v>
      </c>
      <c r="D6" s="7">
        <v>11</v>
      </c>
      <c r="E6" s="7">
        <v>92</v>
      </c>
      <c r="F6" s="7">
        <f t="shared" si="0"/>
        <v>27.6</v>
      </c>
      <c r="G6" s="7">
        <v>86.58</v>
      </c>
      <c r="H6" s="8">
        <f t="shared" si="1"/>
        <v>60.606</v>
      </c>
      <c r="I6" s="8">
        <f t="shared" si="2"/>
        <v>88.206</v>
      </c>
      <c r="J6" s="13">
        <f>RANK(I6,$I$3:$I$27)</f>
        <v>4</v>
      </c>
    </row>
    <row r="7" ht="30" customHeight="1" spans="1:10">
      <c r="A7" s="7" t="s">
        <v>203</v>
      </c>
      <c r="B7" s="7" t="s">
        <v>204</v>
      </c>
      <c r="C7" s="7" t="s">
        <v>114</v>
      </c>
      <c r="D7" s="7">
        <v>11</v>
      </c>
      <c r="E7" s="7">
        <v>87.5</v>
      </c>
      <c r="F7" s="7">
        <f t="shared" si="0"/>
        <v>26.25</v>
      </c>
      <c r="G7" s="7">
        <v>88.22</v>
      </c>
      <c r="H7" s="8">
        <f t="shared" si="1"/>
        <v>61.754</v>
      </c>
      <c r="I7" s="8">
        <f t="shared" si="2"/>
        <v>88.004</v>
      </c>
      <c r="J7" s="13">
        <f>RANK(I7,$I$3:$I$27)</f>
        <v>5</v>
      </c>
    </row>
    <row r="8" ht="30" customHeight="1" spans="1:10">
      <c r="A8" s="7" t="s">
        <v>205</v>
      </c>
      <c r="B8" s="7" t="s">
        <v>206</v>
      </c>
      <c r="C8" s="7" t="s">
        <v>114</v>
      </c>
      <c r="D8" s="7">
        <v>11</v>
      </c>
      <c r="E8" s="7">
        <v>88.5</v>
      </c>
      <c r="F8" s="7">
        <f t="shared" si="0"/>
        <v>26.55</v>
      </c>
      <c r="G8" s="7">
        <v>87.44</v>
      </c>
      <c r="H8" s="8">
        <f t="shared" si="1"/>
        <v>61.208</v>
      </c>
      <c r="I8" s="8">
        <f t="shared" si="2"/>
        <v>87.758</v>
      </c>
      <c r="J8" s="13">
        <f>RANK(I8,$I$3:$I$27)</f>
        <v>6</v>
      </c>
    </row>
    <row r="9" ht="30" customHeight="1" spans="1:10">
      <c r="A9" s="7" t="s">
        <v>207</v>
      </c>
      <c r="B9" s="7" t="s">
        <v>208</v>
      </c>
      <c r="C9" s="7" t="s">
        <v>114</v>
      </c>
      <c r="D9" s="7">
        <v>11</v>
      </c>
      <c r="E9" s="7">
        <v>91</v>
      </c>
      <c r="F9" s="7">
        <f t="shared" si="0"/>
        <v>27.3</v>
      </c>
      <c r="G9" s="7">
        <v>86.28</v>
      </c>
      <c r="H9" s="8">
        <f t="shared" si="1"/>
        <v>60.396</v>
      </c>
      <c r="I9" s="8">
        <f t="shared" si="2"/>
        <v>87.696</v>
      </c>
      <c r="J9" s="13">
        <f>RANK(I9,$I$3:$I$27)</f>
        <v>7</v>
      </c>
    </row>
    <row r="10" ht="30" customHeight="1" spans="1:10">
      <c r="A10" s="7" t="s">
        <v>209</v>
      </c>
      <c r="B10" s="7" t="s">
        <v>210</v>
      </c>
      <c r="C10" s="7" t="s">
        <v>114</v>
      </c>
      <c r="D10" s="7">
        <v>11</v>
      </c>
      <c r="E10" s="7">
        <v>88</v>
      </c>
      <c r="F10" s="7">
        <f t="shared" si="0"/>
        <v>26.4</v>
      </c>
      <c r="G10" s="7">
        <v>87.26</v>
      </c>
      <c r="H10" s="8">
        <f t="shared" si="1"/>
        <v>61.082</v>
      </c>
      <c r="I10" s="8">
        <f t="shared" si="2"/>
        <v>87.482</v>
      </c>
      <c r="J10" s="13">
        <f>RANK(I10,$I$3:$I$27)</f>
        <v>8</v>
      </c>
    </row>
    <row r="11" ht="30" customHeight="1" spans="1:10">
      <c r="A11" s="7" t="s">
        <v>211</v>
      </c>
      <c r="B11" s="7" t="s">
        <v>212</v>
      </c>
      <c r="C11" s="7" t="s">
        <v>114</v>
      </c>
      <c r="D11" s="7">
        <v>11</v>
      </c>
      <c r="E11" s="7">
        <v>87</v>
      </c>
      <c r="F11" s="7">
        <f t="shared" si="0"/>
        <v>26.1</v>
      </c>
      <c r="G11" s="7">
        <v>87.06</v>
      </c>
      <c r="H11" s="8">
        <f t="shared" si="1"/>
        <v>60.942</v>
      </c>
      <c r="I11" s="8">
        <f t="shared" si="2"/>
        <v>87.042</v>
      </c>
      <c r="J11" s="13">
        <f>RANK(I11,$I$3:$I$27)</f>
        <v>9</v>
      </c>
    </row>
    <row r="12" ht="30" customHeight="1" spans="1:10">
      <c r="A12" s="7" t="s">
        <v>213</v>
      </c>
      <c r="B12" s="7" t="s">
        <v>214</v>
      </c>
      <c r="C12" s="7" t="s">
        <v>114</v>
      </c>
      <c r="D12" s="7">
        <v>11</v>
      </c>
      <c r="E12" s="7">
        <v>84.5</v>
      </c>
      <c r="F12" s="7">
        <f t="shared" si="0"/>
        <v>25.35</v>
      </c>
      <c r="G12" s="7">
        <v>87.76</v>
      </c>
      <c r="H12" s="8">
        <f t="shared" si="1"/>
        <v>61.432</v>
      </c>
      <c r="I12" s="8">
        <f t="shared" si="2"/>
        <v>86.782</v>
      </c>
      <c r="J12" s="13">
        <f>RANK(I12,$I$3:$I$27)</f>
        <v>10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G26" sqref="G26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5" t="s">
        <v>9</v>
      </c>
      <c r="J2" s="4" t="s">
        <v>10</v>
      </c>
    </row>
    <row r="3" ht="30" customHeight="1" spans="1:10">
      <c r="A3" s="7" t="s">
        <v>215</v>
      </c>
      <c r="B3" s="7" t="s">
        <v>216</v>
      </c>
      <c r="C3" s="7" t="s">
        <v>217</v>
      </c>
      <c r="D3" s="7">
        <v>12</v>
      </c>
      <c r="E3" s="7">
        <v>82</v>
      </c>
      <c r="F3" s="7">
        <f t="shared" ref="F3:F8" si="0">E3*0.3</f>
        <v>24.6</v>
      </c>
      <c r="G3" s="7">
        <v>86.8</v>
      </c>
      <c r="H3" s="8">
        <f t="shared" ref="H3:H8" si="1">G3*0.7</f>
        <v>60.76</v>
      </c>
      <c r="I3" s="8">
        <f t="shared" ref="I3:I8" si="2">H3+F3</f>
        <v>85.36</v>
      </c>
      <c r="J3" s="13">
        <v>1</v>
      </c>
    </row>
    <row r="4" ht="30" customHeight="1" spans="1:10">
      <c r="A4" s="7" t="s">
        <v>218</v>
      </c>
      <c r="B4" s="7" t="s">
        <v>219</v>
      </c>
      <c r="C4" s="9" t="s">
        <v>217</v>
      </c>
      <c r="D4" s="7">
        <v>12</v>
      </c>
      <c r="E4" s="7">
        <v>73.5</v>
      </c>
      <c r="F4" s="7">
        <f t="shared" si="0"/>
        <v>22.05</v>
      </c>
      <c r="G4" s="10">
        <v>90.4</v>
      </c>
      <c r="H4" s="8">
        <f t="shared" si="1"/>
        <v>63.28</v>
      </c>
      <c r="I4" s="8">
        <f t="shared" si="2"/>
        <v>85.33</v>
      </c>
      <c r="J4" s="13">
        <v>2</v>
      </c>
    </row>
    <row r="5" ht="30" customHeight="1" spans="1:10">
      <c r="A5" s="7" t="s">
        <v>220</v>
      </c>
      <c r="B5" s="7" t="s">
        <v>221</v>
      </c>
      <c r="C5" s="7" t="s">
        <v>217</v>
      </c>
      <c r="D5" s="7">
        <v>12</v>
      </c>
      <c r="E5" s="7">
        <v>80.5</v>
      </c>
      <c r="F5" s="7">
        <f t="shared" si="0"/>
        <v>24.15</v>
      </c>
      <c r="G5" s="7">
        <v>85.4</v>
      </c>
      <c r="H5" s="8">
        <f t="shared" si="1"/>
        <v>59.78</v>
      </c>
      <c r="I5" s="8">
        <f t="shared" si="2"/>
        <v>83.93</v>
      </c>
      <c r="J5" s="13">
        <v>3</v>
      </c>
    </row>
    <row r="6" ht="30" customHeight="1" spans="1:10">
      <c r="A6" s="7" t="s">
        <v>222</v>
      </c>
      <c r="B6" s="7" t="s">
        <v>223</v>
      </c>
      <c r="C6" s="7" t="s">
        <v>224</v>
      </c>
      <c r="D6" s="7">
        <v>12</v>
      </c>
      <c r="E6" s="7">
        <v>83</v>
      </c>
      <c r="F6" s="7">
        <f t="shared" si="0"/>
        <v>24.9</v>
      </c>
      <c r="G6" s="7">
        <v>90.6</v>
      </c>
      <c r="H6" s="8">
        <f t="shared" si="1"/>
        <v>63.42</v>
      </c>
      <c r="I6" s="8">
        <f t="shared" si="2"/>
        <v>88.32</v>
      </c>
      <c r="J6" s="13">
        <v>1</v>
      </c>
    </row>
    <row r="7" ht="30" customHeight="1" spans="1:10">
      <c r="A7" s="7" t="s">
        <v>225</v>
      </c>
      <c r="B7" s="7" t="s">
        <v>226</v>
      </c>
      <c r="C7" s="7" t="s">
        <v>224</v>
      </c>
      <c r="D7" s="7">
        <v>12</v>
      </c>
      <c r="E7" s="7">
        <v>79</v>
      </c>
      <c r="F7" s="7">
        <f t="shared" si="0"/>
        <v>23.7</v>
      </c>
      <c r="G7" s="7">
        <v>89.8</v>
      </c>
      <c r="H7" s="8">
        <f t="shared" si="1"/>
        <v>62.86</v>
      </c>
      <c r="I7" s="8">
        <f t="shared" si="2"/>
        <v>86.56</v>
      </c>
      <c r="J7" s="13">
        <v>2</v>
      </c>
    </row>
    <row r="8" ht="30" customHeight="1" spans="1:10">
      <c r="A8" s="7" t="s">
        <v>227</v>
      </c>
      <c r="B8" s="7" t="s">
        <v>228</v>
      </c>
      <c r="C8" s="7" t="s">
        <v>229</v>
      </c>
      <c r="D8" s="7">
        <v>12</v>
      </c>
      <c r="E8" s="7">
        <v>75</v>
      </c>
      <c r="F8" s="7">
        <f t="shared" si="0"/>
        <v>22.5</v>
      </c>
      <c r="G8" s="7">
        <v>89.6</v>
      </c>
      <c r="H8" s="11">
        <f t="shared" si="1"/>
        <v>62.72</v>
      </c>
      <c r="I8" s="8">
        <f t="shared" si="2"/>
        <v>85.22</v>
      </c>
      <c r="J8" s="13">
        <v>1</v>
      </c>
    </row>
    <row r="9" ht="30" customHeight="1" spans="1:10">
      <c r="A9" s="12" t="s">
        <v>230</v>
      </c>
      <c r="B9" s="12" t="s">
        <v>231</v>
      </c>
      <c r="C9" s="12" t="s">
        <v>232</v>
      </c>
      <c r="D9" s="12">
        <v>12</v>
      </c>
      <c r="E9" s="12">
        <v>89</v>
      </c>
      <c r="F9" s="12">
        <v>26.7</v>
      </c>
      <c r="G9" s="12">
        <v>87.8</v>
      </c>
      <c r="H9" s="12">
        <v>61.46</v>
      </c>
      <c r="I9" s="12">
        <v>88.16</v>
      </c>
      <c r="J9" s="12">
        <v>1</v>
      </c>
    </row>
    <row r="10" ht="30" customHeight="1" spans="1:10">
      <c r="A10" s="12" t="s">
        <v>233</v>
      </c>
      <c r="B10" s="12" t="s">
        <v>234</v>
      </c>
      <c r="C10" s="12" t="s">
        <v>232</v>
      </c>
      <c r="D10" s="12">
        <v>12</v>
      </c>
      <c r="E10" s="12">
        <v>78.3</v>
      </c>
      <c r="F10" s="12">
        <v>23.49</v>
      </c>
      <c r="G10" s="12">
        <v>91.8</v>
      </c>
      <c r="H10" s="12">
        <v>64.26</v>
      </c>
      <c r="I10" s="12">
        <v>87.75</v>
      </c>
      <c r="J10" s="12">
        <v>2</v>
      </c>
    </row>
    <row r="11" ht="30" customHeight="1" spans="1:10">
      <c r="A11" s="12" t="s">
        <v>235</v>
      </c>
      <c r="B11" s="12" t="s">
        <v>236</v>
      </c>
      <c r="C11" s="12" t="s">
        <v>237</v>
      </c>
      <c r="D11" s="12">
        <v>13</v>
      </c>
      <c r="E11" s="12">
        <v>74.5</v>
      </c>
      <c r="F11" s="12">
        <v>22.35</v>
      </c>
      <c r="G11" s="12">
        <v>91.32</v>
      </c>
      <c r="H11" s="12">
        <v>63.924</v>
      </c>
      <c r="I11" s="12">
        <v>86.274</v>
      </c>
      <c r="J11" s="12">
        <v>1</v>
      </c>
    </row>
    <row r="12" ht="30" customHeight="1" spans="1:10">
      <c r="A12" s="12" t="s">
        <v>238</v>
      </c>
      <c r="B12" s="12" t="s">
        <v>239</v>
      </c>
      <c r="C12" s="12" t="s">
        <v>237</v>
      </c>
      <c r="D12" s="12">
        <v>13</v>
      </c>
      <c r="E12" s="12">
        <v>70.5</v>
      </c>
      <c r="F12" s="12">
        <v>21.15</v>
      </c>
      <c r="G12" s="12">
        <v>91.24</v>
      </c>
      <c r="H12" s="12">
        <v>63.868</v>
      </c>
      <c r="I12" s="12">
        <v>85.018</v>
      </c>
      <c r="J12" s="12">
        <v>2</v>
      </c>
    </row>
    <row r="13" ht="30" customHeight="1" spans="1:10">
      <c r="A13" s="12" t="s">
        <v>240</v>
      </c>
      <c r="B13" s="12" t="s">
        <v>241</v>
      </c>
      <c r="C13" s="12" t="s">
        <v>237</v>
      </c>
      <c r="D13" s="12">
        <v>13</v>
      </c>
      <c r="E13" s="12">
        <v>66.5</v>
      </c>
      <c r="F13" s="12">
        <v>19.95</v>
      </c>
      <c r="G13" s="12">
        <v>91.3</v>
      </c>
      <c r="H13" s="12">
        <v>63.91</v>
      </c>
      <c r="I13" s="12">
        <v>83.86</v>
      </c>
      <c r="J13" s="12">
        <v>3</v>
      </c>
    </row>
    <row r="14" ht="30" customHeight="1" spans="1:10">
      <c r="A14" s="12" t="s">
        <v>242</v>
      </c>
      <c r="B14" s="12" t="s">
        <v>243</v>
      </c>
      <c r="C14" s="12" t="s">
        <v>244</v>
      </c>
      <c r="D14" s="12">
        <v>13</v>
      </c>
      <c r="E14" s="12">
        <v>81.5</v>
      </c>
      <c r="F14" s="12">
        <v>24.45</v>
      </c>
      <c r="G14" s="12">
        <v>92.86</v>
      </c>
      <c r="H14" s="12">
        <v>65.002</v>
      </c>
      <c r="I14" s="12">
        <v>89.452</v>
      </c>
      <c r="J14" s="12">
        <v>1</v>
      </c>
    </row>
    <row r="15" ht="30" customHeight="1" spans="1:10">
      <c r="A15" s="7" t="s">
        <v>245</v>
      </c>
      <c r="B15" s="7" t="s">
        <v>246</v>
      </c>
      <c r="C15" s="7" t="s">
        <v>247</v>
      </c>
      <c r="D15" s="7">
        <v>13</v>
      </c>
      <c r="E15" s="7">
        <v>77.5</v>
      </c>
      <c r="F15" s="7">
        <f t="shared" ref="F15:F17" si="3">E15*0.3</f>
        <v>23.25</v>
      </c>
      <c r="G15" s="7">
        <v>90.62</v>
      </c>
      <c r="H15" s="11">
        <f t="shared" ref="H15:H17" si="4">G15*0.7</f>
        <v>63.434</v>
      </c>
      <c r="I15" s="11">
        <f t="shared" ref="I15:I17" si="5">H15+F15</f>
        <v>86.684</v>
      </c>
      <c r="J15" s="7">
        <v>1</v>
      </c>
    </row>
    <row r="16" ht="30" customHeight="1" spans="1:10">
      <c r="A16" s="7" t="s">
        <v>248</v>
      </c>
      <c r="B16" s="7" t="s">
        <v>249</v>
      </c>
      <c r="C16" s="7" t="s">
        <v>250</v>
      </c>
      <c r="D16" s="7">
        <v>13</v>
      </c>
      <c r="E16" s="7">
        <v>80</v>
      </c>
      <c r="F16" s="7">
        <f t="shared" si="3"/>
        <v>24</v>
      </c>
      <c r="G16" s="7">
        <v>90.38</v>
      </c>
      <c r="H16" s="11">
        <f t="shared" si="4"/>
        <v>63.266</v>
      </c>
      <c r="I16" s="11">
        <f t="shared" si="5"/>
        <v>87.266</v>
      </c>
      <c r="J16" s="7">
        <v>1</v>
      </c>
    </row>
    <row r="17" ht="30" customHeight="1" spans="1:10">
      <c r="A17" s="7" t="s">
        <v>251</v>
      </c>
      <c r="B17" s="7" t="s">
        <v>252</v>
      </c>
      <c r="C17" s="7" t="s">
        <v>250</v>
      </c>
      <c r="D17" s="7">
        <v>13</v>
      </c>
      <c r="E17" s="7">
        <v>82.5</v>
      </c>
      <c r="F17" s="7">
        <f t="shared" si="3"/>
        <v>24.75</v>
      </c>
      <c r="G17" s="7">
        <v>88.4</v>
      </c>
      <c r="H17" s="11">
        <f t="shared" si="4"/>
        <v>61.88</v>
      </c>
      <c r="I17" s="11">
        <f t="shared" si="5"/>
        <v>86.63</v>
      </c>
      <c r="J17" s="7">
        <v>2</v>
      </c>
    </row>
    <row r="18" ht="30" customHeight="1" spans="1:10">
      <c r="A18" s="12" t="s">
        <v>253</v>
      </c>
      <c r="B18" s="12" t="s">
        <v>254</v>
      </c>
      <c r="C18" s="12" t="s">
        <v>255</v>
      </c>
      <c r="D18" s="12">
        <v>13</v>
      </c>
      <c r="E18" s="12">
        <v>84.5</v>
      </c>
      <c r="F18" s="12">
        <v>25.35</v>
      </c>
      <c r="G18" s="12">
        <v>90.02</v>
      </c>
      <c r="H18" s="12">
        <v>63.014</v>
      </c>
      <c r="I18" s="12">
        <v>88.364</v>
      </c>
      <c r="J18" s="12">
        <v>1</v>
      </c>
    </row>
    <row r="19" ht="30" customHeight="1" spans="1:10">
      <c r="A19" s="12" t="s">
        <v>256</v>
      </c>
      <c r="B19" s="12" t="s">
        <v>257</v>
      </c>
      <c r="C19" s="12" t="s">
        <v>255</v>
      </c>
      <c r="D19" s="12">
        <v>13</v>
      </c>
      <c r="E19" s="12">
        <v>81</v>
      </c>
      <c r="F19" s="12">
        <v>24.3</v>
      </c>
      <c r="G19" s="12">
        <v>90.42</v>
      </c>
      <c r="H19" s="12">
        <v>63.294</v>
      </c>
      <c r="I19" s="12">
        <v>87.594</v>
      </c>
      <c r="J19" s="12">
        <v>2</v>
      </c>
    </row>
    <row r="20" ht="30" customHeight="1" spans="1:10">
      <c r="A20" s="12" t="s">
        <v>258</v>
      </c>
      <c r="B20" s="12" t="s">
        <v>259</v>
      </c>
      <c r="C20" s="12" t="s">
        <v>255</v>
      </c>
      <c r="D20" s="12">
        <v>13</v>
      </c>
      <c r="E20" s="12">
        <v>82</v>
      </c>
      <c r="F20" s="12">
        <v>24.6</v>
      </c>
      <c r="G20" s="12">
        <v>89.84</v>
      </c>
      <c r="H20" s="12">
        <v>62.888</v>
      </c>
      <c r="I20" s="12">
        <v>87.488</v>
      </c>
      <c r="J20" s="12">
        <v>3</v>
      </c>
    </row>
    <row r="21" ht="30" customHeight="1" spans="1:10">
      <c r="A21" s="12" t="s">
        <v>260</v>
      </c>
      <c r="B21" s="12" t="s">
        <v>261</v>
      </c>
      <c r="C21" s="12" t="s">
        <v>255</v>
      </c>
      <c r="D21" s="12">
        <v>13</v>
      </c>
      <c r="E21" s="12">
        <v>80.5</v>
      </c>
      <c r="F21" s="12">
        <v>24.15</v>
      </c>
      <c r="G21" s="12">
        <v>90.34</v>
      </c>
      <c r="H21" s="12">
        <v>63.238</v>
      </c>
      <c r="I21" s="12">
        <v>87.388</v>
      </c>
      <c r="J21" s="12">
        <v>4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2"/>
    </sheetView>
  </sheetViews>
  <sheetFormatPr defaultColWidth="9" defaultRowHeight="13.5" outlineLevelRow="2"/>
  <cols>
    <col min="2" max="2" width="14.875" customWidth="1"/>
    <col min="3" max="3" width="23.75" customWidth="1"/>
    <col min="4" max="4" width="6.625" customWidth="1"/>
    <col min="6" max="6" width="11.25" customWidth="1"/>
    <col min="7" max="7" width="9.875" customWidth="1"/>
    <col min="8" max="8" width="11.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32</v>
      </c>
      <c r="B3" s="7" t="s">
        <v>33</v>
      </c>
      <c r="C3" s="7" t="s">
        <v>34</v>
      </c>
      <c r="D3" s="7">
        <v>2</v>
      </c>
      <c r="E3" s="7">
        <v>87</v>
      </c>
      <c r="F3" s="7">
        <f>E3*0.3</f>
        <v>26.1</v>
      </c>
      <c r="G3" s="11">
        <v>85.64</v>
      </c>
      <c r="H3" s="11">
        <f>G3*0.7</f>
        <v>59.948</v>
      </c>
      <c r="I3" s="11">
        <f>H3+F3</f>
        <v>86.048</v>
      </c>
      <c r="J3" s="13">
        <v>1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D18" sqref="D18"/>
    </sheetView>
  </sheetViews>
  <sheetFormatPr defaultColWidth="9" defaultRowHeight="13.5"/>
  <cols>
    <col min="2" max="2" width="14.875" customWidth="1"/>
    <col min="3" max="3" width="23.75" customWidth="1"/>
    <col min="4" max="4" width="6.625" customWidth="1"/>
    <col min="6" max="6" width="11.25" customWidth="1"/>
    <col min="7" max="7" width="9.875" customWidth="1"/>
    <col min="8" max="8" width="11.25" customWidth="1"/>
  </cols>
  <sheetData>
    <row r="1" ht="47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35</v>
      </c>
      <c r="B3" s="7" t="s">
        <v>36</v>
      </c>
      <c r="C3" s="7" t="s">
        <v>37</v>
      </c>
      <c r="D3" s="7">
        <v>2</v>
      </c>
      <c r="E3" s="7">
        <v>91</v>
      </c>
      <c r="F3" s="7">
        <f t="shared" ref="F3:F10" si="0">E3*0.3</f>
        <v>27.3</v>
      </c>
      <c r="G3" s="11">
        <v>92.16</v>
      </c>
      <c r="H3" s="11">
        <f t="shared" ref="H3:H10" si="1">G3*0.7</f>
        <v>64.512</v>
      </c>
      <c r="I3" s="8">
        <f t="shared" ref="I3:I10" si="2">H3+F3</f>
        <v>91.812</v>
      </c>
      <c r="J3" s="13">
        <f>RANK(I3,$I$3:$I$23)</f>
        <v>1</v>
      </c>
    </row>
    <row r="4" ht="30" customHeight="1" spans="1:10">
      <c r="A4" s="7" t="s">
        <v>38</v>
      </c>
      <c r="B4" s="7" t="s">
        <v>39</v>
      </c>
      <c r="C4" s="7" t="s">
        <v>37</v>
      </c>
      <c r="D4" s="7">
        <v>2</v>
      </c>
      <c r="E4" s="7">
        <v>89.5</v>
      </c>
      <c r="F4" s="7">
        <f t="shared" si="0"/>
        <v>26.85</v>
      </c>
      <c r="G4" s="11">
        <v>92.76</v>
      </c>
      <c r="H4" s="11">
        <f t="shared" si="1"/>
        <v>64.932</v>
      </c>
      <c r="I4" s="8">
        <f t="shared" si="2"/>
        <v>91.782</v>
      </c>
      <c r="J4" s="13">
        <f>RANK(I4,$I$3:$I$23)</f>
        <v>2</v>
      </c>
    </row>
    <row r="5" ht="30" customHeight="1" spans="1:10">
      <c r="A5" s="7" t="s">
        <v>40</v>
      </c>
      <c r="B5" s="7" t="s">
        <v>41</v>
      </c>
      <c r="C5" s="7" t="s">
        <v>37</v>
      </c>
      <c r="D5" s="7">
        <v>2</v>
      </c>
      <c r="E5" s="7">
        <v>86.5</v>
      </c>
      <c r="F5" s="7">
        <f t="shared" si="0"/>
        <v>25.95</v>
      </c>
      <c r="G5" s="11">
        <v>93.32</v>
      </c>
      <c r="H5" s="11">
        <f t="shared" si="1"/>
        <v>65.324</v>
      </c>
      <c r="I5" s="8">
        <f t="shared" si="2"/>
        <v>91.274</v>
      </c>
      <c r="J5" s="13">
        <f>RANK(I5,$I$3:$I$23)</f>
        <v>3</v>
      </c>
    </row>
    <row r="6" ht="30" customHeight="1" spans="1:10">
      <c r="A6" s="7" t="s">
        <v>42</v>
      </c>
      <c r="B6" s="7" t="s">
        <v>43</v>
      </c>
      <c r="C6" s="7" t="s">
        <v>37</v>
      </c>
      <c r="D6" s="7">
        <v>2</v>
      </c>
      <c r="E6" s="7">
        <v>88.5</v>
      </c>
      <c r="F6" s="7">
        <f t="shared" si="0"/>
        <v>26.55</v>
      </c>
      <c r="G6" s="11">
        <v>91.8</v>
      </c>
      <c r="H6" s="11">
        <f t="shared" si="1"/>
        <v>64.26</v>
      </c>
      <c r="I6" s="8">
        <f t="shared" si="2"/>
        <v>90.81</v>
      </c>
      <c r="J6" s="13">
        <f>RANK(I6,$I$3:$I$23)</f>
        <v>4</v>
      </c>
    </row>
    <row r="7" ht="30" customHeight="1" spans="1:10">
      <c r="A7" s="7" t="s">
        <v>44</v>
      </c>
      <c r="B7" s="7" t="s">
        <v>45</v>
      </c>
      <c r="C7" s="7" t="s">
        <v>37</v>
      </c>
      <c r="D7" s="7">
        <v>2</v>
      </c>
      <c r="E7" s="7">
        <v>89.5</v>
      </c>
      <c r="F7" s="7">
        <f t="shared" si="0"/>
        <v>26.85</v>
      </c>
      <c r="G7" s="11">
        <v>91.36</v>
      </c>
      <c r="H7" s="11">
        <f t="shared" si="1"/>
        <v>63.952</v>
      </c>
      <c r="I7" s="8">
        <f t="shared" si="2"/>
        <v>90.802</v>
      </c>
      <c r="J7" s="13">
        <f>RANK(I7,$I$3:$I$23)</f>
        <v>5</v>
      </c>
    </row>
    <row r="8" ht="30" customHeight="1" spans="1:10">
      <c r="A8" s="7" t="s">
        <v>46</v>
      </c>
      <c r="B8" s="7" t="s">
        <v>47</v>
      </c>
      <c r="C8" s="7" t="s">
        <v>37</v>
      </c>
      <c r="D8" s="7">
        <v>2</v>
      </c>
      <c r="E8" s="7">
        <v>89</v>
      </c>
      <c r="F8" s="7">
        <f t="shared" si="0"/>
        <v>26.7</v>
      </c>
      <c r="G8" s="11">
        <v>90.92</v>
      </c>
      <c r="H8" s="11">
        <f t="shared" si="1"/>
        <v>63.644</v>
      </c>
      <c r="I8" s="8">
        <f t="shared" si="2"/>
        <v>90.344</v>
      </c>
      <c r="J8" s="13">
        <f>RANK(I8,$I$3:$I$23)</f>
        <v>6</v>
      </c>
    </row>
    <row r="9" ht="30" customHeight="1" spans="1:10">
      <c r="A9" s="7" t="s">
        <v>48</v>
      </c>
      <c r="B9" s="7" t="s">
        <v>49</v>
      </c>
      <c r="C9" s="7" t="s">
        <v>37</v>
      </c>
      <c r="D9" s="7">
        <v>2</v>
      </c>
      <c r="E9" s="7">
        <v>86.5</v>
      </c>
      <c r="F9" s="7">
        <f t="shared" si="0"/>
        <v>25.95</v>
      </c>
      <c r="G9" s="11">
        <v>91.28</v>
      </c>
      <c r="H9" s="11">
        <f t="shared" si="1"/>
        <v>63.896</v>
      </c>
      <c r="I9" s="8">
        <f t="shared" si="2"/>
        <v>89.846</v>
      </c>
      <c r="J9" s="13">
        <f>RANK(I9,$I$3:$I$23)</f>
        <v>7</v>
      </c>
    </row>
    <row r="10" ht="30" customHeight="1" spans="1:10">
      <c r="A10" s="7" t="s">
        <v>50</v>
      </c>
      <c r="B10" s="7" t="s">
        <v>51</v>
      </c>
      <c r="C10" s="7" t="s">
        <v>37</v>
      </c>
      <c r="D10" s="7">
        <v>2</v>
      </c>
      <c r="E10" s="7">
        <v>91.5</v>
      </c>
      <c r="F10" s="7">
        <f t="shared" si="0"/>
        <v>27.45</v>
      </c>
      <c r="G10" s="11">
        <v>88.34</v>
      </c>
      <c r="H10" s="11">
        <f t="shared" si="1"/>
        <v>61.838</v>
      </c>
      <c r="I10" s="8">
        <f t="shared" si="2"/>
        <v>89.288</v>
      </c>
      <c r="J10" s="13">
        <f>RANK(I10,$I$3:$I$23)</f>
        <v>8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" sqref="A1:J2"/>
    </sheetView>
  </sheetViews>
  <sheetFormatPr defaultColWidth="9" defaultRowHeight="13.5"/>
  <cols>
    <col min="2" max="2" width="14.875" customWidth="1"/>
    <col min="3" max="3" width="23.75" customWidth="1"/>
    <col min="4" max="4" width="6.625" customWidth="1"/>
    <col min="6" max="6" width="11.25" customWidth="1"/>
    <col min="7" max="7" width="9.875" customWidth="1"/>
    <col min="8" max="8" width="11.25" customWidth="1"/>
  </cols>
  <sheetData>
    <row r="1" ht="3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52</v>
      </c>
      <c r="B3" s="7" t="s">
        <v>53</v>
      </c>
      <c r="C3" s="7" t="s">
        <v>37</v>
      </c>
      <c r="D3" s="7">
        <v>3</v>
      </c>
      <c r="E3" s="7">
        <v>93</v>
      </c>
      <c r="F3" s="7">
        <f t="shared" ref="F3:F11" si="0">E3*0.3</f>
        <v>27.9</v>
      </c>
      <c r="G3" s="11">
        <v>93.42</v>
      </c>
      <c r="H3" s="8">
        <f t="shared" ref="H3:H11" si="1">G3*0.7</f>
        <v>65.394</v>
      </c>
      <c r="I3" s="8">
        <f t="shared" ref="I3:I11" si="2">H3+F3</f>
        <v>93.294</v>
      </c>
      <c r="J3" s="13">
        <f>RANK(I3,$I$3:$I$24)</f>
        <v>1</v>
      </c>
    </row>
    <row r="4" ht="30" customHeight="1" spans="1:10">
      <c r="A4" s="7" t="s">
        <v>54</v>
      </c>
      <c r="B4" s="7" t="s">
        <v>55</v>
      </c>
      <c r="C4" s="7" t="s">
        <v>37</v>
      </c>
      <c r="D4" s="7">
        <v>3</v>
      </c>
      <c r="E4" s="7">
        <v>94</v>
      </c>
      <c r="F4" s="7">
        <f t="shared" si="0"/>
        <v>28.2</v>
      </c>
      <c r="G4" s="11">
        <v>91.86</v>
      </c>
      <c r="H4" s="8">
        <f t="shared" si="1"/>
        <v>64.302</v>
      </c>
      <c r="I4" s="8">
        <f t="shared" si="2"/>
        <v>92.502</v>
      </c>
      <c r="J4" s="13">
        <f>RANK(I4,$I$3:$I$24)</f>
        <v>2</v>
      </c>
    </row>
    <row r="5" ht="30" customHeight="1" spans="1:10">
      <c r="A5" s="7" t="s">
        <v>56</v>
      </c>
      <c r="B5" s="7" t="s">
        <v>57</v>
      </c>
      <c r="C5" s="7" t="s">
        <v>37</v>
      </c>
      <c r="D5" s="7">
        <v>3</v>
      </c>
      <c r="E5" s="7">
        <v>89</v>
      </c>
      <c r="F5" s="7">
        <f t="shared" si="0"/>
        <v>26.7</v>
      </c>
      <c r="G5" s="11">
        <v>92.22</v>
      </c>
      <c r="H5" s="8">
        <f t="shared" si="1"/>
        <v>64.554</v>
      </c>
      <c r="I5" s="8">
        <f t="shared" si="2"/>
        <v>91.254</v>
      </c>
      <c r="J5" s="13">
        <f>RANK(I5,$I$3:$I$24)</f>
        <v>3</v>
      </c>
    </row>
    <row r="6" ht="30" customHeight="1" spans="1:10">
      <c r="A6" s="7" t="s">
        <v>58</v>
      </c>
      <c r="B6" s="7" t="s">
        <v>59</v>
      </c>
      <c r="C6" s="7" t="s">
        <v>37</v>
      </c>
      <c r="D6" s="7">
        <v>3</v>
      </c>
      <c r="E6" s="7">
        <v>88</v>
      </c>
      <c r="F6" s="7">
        <f t="shared" si="0"/>
        <v>26.4</v>
      </c>
      <c r="G6" s="11">
        <v>91.8</v>
      </c>
      <c r="H6" s="8">
        <f t="shared" si="1"/>
        <v>64.26</v>
      </c>
      <c r="I6" s="8">
        <f t="shared" si="2"/>
        <v>90.66</v>
      </c>
      <c r="J6" s="13">
        <f>RANK(I6,$I$3:$I$24)</f>
        <v>4</v>
      </c>
    </row>
    <row r="7" ht="30" customHeight="1" spans="1:10">
      <c r="A7" s="7" t="s">
        <v>60</v>
      </c>
      <c r="B7" s="7" t="s">
        <v>61</v>
      </c>
      <c r="C7" s="7" t="s">
        <v>37</v>
      </c>
      <c r="D7" s="7">
        <v>3</v>
      </c>
      <c r="E7" s="7">
        <v>88</v>
      </c>
      <c r="F7" s="7">
        <f t="shared" si="0"/>
        <v>26.4</v>
      </c>
      <c r="G7" s="11">
        <v>89.78</v>
      </c>
      <c r="H7" s="8">
        <f t="shared" si="1"/>
        <v>62.846</v>
      </c>
      <c r="I7" s="8">
        <f t="shared" si="2"/>
        <v>89.246</v>
      </c>
      <c r="J7" s="13">
        <f>RANK(I7,$I$3:$I$24)</f>
        <v>5</v>
      </c>
    </row>
    <row r="8" ht="30" customHeight="1" spans="1:10">
      <c r="A8" s="7" t="s">
        <v>62</v>
      </c>
      <c r="B8" s="7" t="s">
        <v>63</v>
      </c>
      <c r="C8" s="7" t="s">
        <v>37</v>
      </c>
      <c r="D8" s="7">
        <v>3</v>
      </c>
      <c r="E8" s="7">
        <v>88</v>
      </c>
      <c r="F8" s="7">
        <f t="shared" si="0"/>
        <v>26.4</v>
      </c>
      <c r="G8" s="11">
        <v>89.02</v>
      </c>
      <c r="H8" s="8">
        <f t="shared" si="1"/>
        <v>62.314</v>
      </c>
      <c r="I8" s="8">
        <f t="shared" si="2"/>
        <v>88.714</v>
      </c>
      <c r="J8" s="13">
        <f>RANK(I8,$I$3:$I$24)</f>
        <v>6</v>
      </c>
    </row>
    <row r="9" ht="30" customHeight="1" spans="1:10">
      <c r="A9" s="7" t="s">
        <v>64</v>
      </c>
      <c r="B9" s="7" t="s">
        <v>65</v>
      </c>
      <c r="C9" s="7" t="s">
        <v>37</v>
      </c>
      <c r="D9" s="7">
        <v>3</v>
      </c>
      <c r="E9" s="7">
        <v>91.5</v>
      </c>
      <c r="F9" s="7">
        <f t="shared" si="0"/>
        <v>27.45</v>
      </c>
      <c r="G9" s="11">
        <v>87.1</v>
      </c>
      <c r="H9" s="8">
        <f t="shared" si="1"/>
        <v>60.97</v>
      </c>
      <c r="I9" s="8">
        <f t="shared" si="2"/>
        <v>88.42</v>
      </c>
      <c r="J9" s="13">
        <f>RANK(I9,$I$3:$I$24)</f>
        <v>7</v>
      </c>
    </row>
    <row r="10" ht="30" customHeight="1" spans="1:10">
      <c r="A10" s="7" t="s">
        <v>66</v>
      </c>
      <c r="B10" s="7" t="s">
        <v>67</v>
      </c>
      <c r="C10" s="7" t="s">
        <v>37</v>
      </c>
      <c r="D10" s="7">
        <v>3</v>
      </c>
      <c r="E10" s="7">
        <v>89.5</v>
      </c>
      <c r="F10" s="7">
        <f t="shared" si="0"/>
        <v>26.85</v>
      </c>
      <c r="G10" s="11">
        <v>87.48</v>
      </c>
      <c r="H10" s="8">
        <f t="shared" si="1"/>
        <v>61.236</v>
      </c>
      <c r="I10" s="8">
        <f t="shared" si="2"/>
        <v>88.086</v>
      </c>
      <c r="J10" s="13">
        <f>RANK(I10,$I$3:$I$24)</f>
        <v>8</v>
      </c>
    </row>
    <row r="11" ht="30" customHeight="1" spans="1:10">
      <c r="A11" s="7" t="s">
        <v>68</v>
      </c>
      <c r="B11" s="7" t="s">
        <v>69</v>
      </c>
      <c r="C11" s="7" t="s">
        <v>37</v>
      </c>
      <c r="D11" s="7">
        <v>3</v>
      </c>
      <c r="E11" s="7">
        <v>91.5</v>
      </c>
      <c r="F11" s="7">
        <f t="shared" si="0"/>
        <v>27.45</v>
      </c>
      <c r="G11" s="11">
        <v>86.38</v>
      </c>
      <c r="H11" s="8">
        <f t="shared" si="1"/>
        <v>60.466</v>
      </c>
      <c r="I11" s="8">
        <f t="shared" si="2"/>
        <v>87.916</v>
      </c>
      <c r="J11" s="13">
        <f>RANK(I11,$I$3:$I$24)</f>
        <v>9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4" sqref="C24"/>
    </sheetView>
  </sheetViews>
  <sheetFormatPr defaultColWidth="9" defaultRowHeight="13.5" outlineLevelRow="3"/>
  <cols>
    <col min="2" max="2" width="14.875" customWidth="1"/>
    <col min="3" max="3" width="23.75" customWidth="1"/>
    <col min="4" max="4" width="6.625" customWidth="1"/>
    <col min="6" max="6" width="11.25" customWidth="1"/>
    <col min="7" max="7" width="9.875" customWidth="1"/>
    <col min="8" max="8" width="11.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70</v>
      </c>
      <c r="B3" s="7" t="s">
        <v>71</v>
      </c>
      <c r="C3" s="7" t="s">
        <v>72</v>
      </c>
      <c r="D3" s="7">
        <v>4</v>
      </c>
      <c r="E3" s="7">
        <v>79.5</v>
      </c>
      <c r="F3" s="7">
        <f>E3*0.3</f>
        <v>23.85</v>
      </c>
      <c r="G3" s="10">
        <v>86.6</v>
      </c>
      <c r="H3" s="11">
        <f>G3*0.7</f>
        <v>60.62</v>
      </c>
      <c r="I3" s="11">
        <f>F3+H3</f>
        <v>84.47</v>
      </c>
      <c r="J3" s="9">
        <v>1</v>
      </c>
    </row>
    <row r="4" ht="30" customHeight="1" spans="1:10">
      <c r="A4" s="7" t="s">
        <v>73</v>
      </c>
      <c r="B4" s="7" t="s">
        <v>74</v>
      </c>
      <c r="C4" s="9" t="s">
        <v>75</v>
      </c>
      <c r="D4" s="7">
        <v>4</v>
      </c>
      <c r="E4" s="7">
        <v>87.5</v>
      </c>
      <c r="F4" s="7">
        <f>E4*0.3</f>
        <v>26.25</v>
      </c>
      <c r="G4" s="10">
        <v>92</v>
      </c>
      <c r="H4" s="11">
        <f>G4*0.7</f>
        <v>64.4</v>
      </c>
      <c r="I4" s="11">
        <f>F4+H4</f>
        <v>90.65</v>
      </c>
      <c r="J4" s="9">
        <f>RANK(I4,$I$3:$I$6)</f>
        <v>1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A1" sqref="A1:J2"/>
    </sheetView>
  </sheetViews>
  <sheetFormatPr defaultColWidth="9" defaultRowHeight="13.5" outlineLevelRow="3"/>
  <cols>
    <col min="2" max="2" width="14.875" customWidth="1"/>
    <col min="3" max="3" width="23.75" customWidth="1"/>
    <col min="4" max="4" width="6.625" customWidth="1"/>
    <col min="6" max="6" width="11.25" customWidth="1"/>
    <col min="7" max="7" width="9.875" customWidth="1"/>
    <col min="8" max="8" width="11.25" customWidth="1"/>
  </cols>
  <sheetData>
    <row r="1" ht="4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76</v>
      </c>
      <c r="B3" s="7" t="s">
        <v>77</v>
      </c>
      <c r="C3" s="7" t="s">
        <v>78</v>
      </c>
      <c r="D3" s="7">
        <v>5</v>
      </c>
      <c r="E3" s="7">
        <v>86</v>
      </c>
      <c r="F3" s="7">
        <f>E3*0.3</f>
        <v>25.8</v>
      </c>
      <c r="G3" s="7">
        <v>89.8</v>
      </c>
      <c r="H3" s="11">
        <f>G3*0.7</f>
        <v>62.86</v>
      </c>
      <c r="I3" s="8">
        <f>H3+F3</f>
        <v>88.66</v>
      </c>
      <c r="J3" s="13">
        <f>RANK(I3,$I$3:$I$6)</f>
        <v>1</v>
      </c>
    </row>
    <row r="4" ht="30" customHeight="1" spans="1:10">
      <c r="A4" s="7" t="s">
        <v>79</v>
      </c>
      <c r="B4" s="7" t="s">
        <v>80</v>
      </c>
      <c r="C4" s="7" t="s">
        <v>78</v>
      </c>
      <c r="D4" s="7">
        <v>5</v>
      </c>
      <c r="E4" s="7">
        <v>76</v>
      </c>
      <c r="F4" s="7">
        <f>E4*0.3</f>
        <v>22.8</v>
      </c>
      <c r="G4" s="7">
        <v>89.56</v>
      </c>
      <c r="H4" s="11">
        <f>G4*0.7</f>
        <v>62.692</v>
      </c>
      <c r="I4" s="8">
        <f>H4+F4</f>
        <v>85.492</v>
      </c>
      <c r="J4" s="13">
        <f>RANK(I4,$I$3:$I$6)</f>
        <v>2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:J2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5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81</v>
      </c>
      <c r="B3" s="7" t="s">
        <v>82</v>
      </c>
      <c r="C3" s="7" t="s">
        <v>83</v>
      </c>
      <c r="D3" s="7">
        <v>5</v>
      </c>
      <c r="E3" s="7">
        <v>91.5</v>
      </c>
      <c r="F3" s="7">
        <f t="shared" ref="F3:F9" si="0">E3*0.3</f>
        <v>27.45</v>
      </c>
      <c r="G3" s="7">
        <v>88.54</v>
      </c>
      <c r="H3" s="11">
        <f t="shared" ref="H3:H9" si="1">G3*0.7</f>
        <v>61.978</v>
      </c>
      <c r="I3" s="8">
        <f t="shared" ref="I3:I9" si="2">H3+F3</f>
        <v>89.428</v>
      </c>
      <c r="J3" s="13">
        <f>RANK(I3,$I$3:$I$21)</f>
        <v>1</v>
      </c>
    </row>
    <row r="4" ht="30" customHeight="1" spans="1:10">
      <c r="A4" s="7" t="s">
        <v>84</v>
      </c>
      <c r="B4" s="7" t="s">
        <v>85</v>
      </c>
      <c r="C4" s="7" t="s">
        <v>83</v>
      </c>
      <c r="D4" s="7">
        <v>5</v>
      </c>
      <c r="E4" s="7">
        <v>88</v>
      </c>
      <c r="F4" s="7">
        <f t="shared" si="0"/>
        <v>26.4</v>
      </c>
      <c r="G4" s="7">
        <v>89.58</v>
      </c>
      <c r="H4" s="11">
        <f t="shared" si="1"/>
        <v>62.706</v>
      </c>
      <c r="I4" s="8">
        <f t="shared" si="2"/>
        <v>89.106</v>
      </c>
      <c r="J4" s="13">
        <f>RANK(I4,$I$3:$I$21)</f>
        <v>2</v>
      </c>
    </row>
    <row r="5" ht="30" customHeight="1" spans="1:10">
      <c r="A5" s="7" t="s">
        <v>86</v>
      </c>
      <c r="B5" s="7" t="s">
        <v>87</v>
      </c>
      <c r="C5" s="7" t="s">
        <v>83</v>
      </c>
      <c r="D5" s="7">
        <v>5</v>
      </c>
      <c r="E5" s="7">
        <v>92.5</v>
      </c>
      <c r="F5" s="7">
        <f t="shared" si="0"/>
        <v>27.75</v>
      </c>
      <c r="G5" s="7">
        <v>87.42</v>
      </c>
      <c r="H5" s="11">
        <f t="shared" si="1"/>
        <v>61.194</v>
      </c>
      <c r="I5" s="8">
        <f t="shared" si="2"/>
        <v>88.944</v>
      </c>
      <c r="J5" s="13">
        <f>RANK(I5,$I$3:$I$21)</f>
        <v>3</v>
      </c>
    </row>
    <row r="6" ht="30" customHeight="1" spans="1:10">
      <c r="A6" s="7" t="s">
        <v>88</v>
      </c>
      <c r="B6" s="7" t="s">
        <v>89</v>
      </c>
      <c r="C6" s="7" t="s">
        <v>83</v>
      </c>
      <c r="D6" s="7">
        <v>5</v>
      </c>
      <c r="E6" s="7">
        <v>84</v>
      </c>
      <c r="F6" s="7">
        <f t="shared" si="0"/>
        <v>25.2</v>
      </c>
      <c r="G6" s="7">
        <v>90.42</v>
      </c>
      <c r="H6" s="11">
        <f t="shared" si="1"/>
        <v>63.294</v>
      </c>
      <c r="I6" s="8">
        <f t="shared" si="2"/>
        <v>88.494</v>
      </c>
      <c r="J6" s="13">
        <f>RANK(I6,$I$3:$I$21)</f>
        <v>4</v>
      </c>
    </row>
    <row r="7" ht="30" customHeight="1" spans="1:10">
      <c r="A7" s="7" t="s">
        <v>90</v>
      </c>
      <c r="B7" s="7" t="s">
        <v>91</v>
      </c>
      <c r="C7" s="7" t="s">
        <v>83</v>
      </c>
      <c r="D7" s="7">
        <v>5</v>
      </c>
      <c r="E7" s="7">
        <v>92.5</v>
      </c>
      <c r="F7" s="7">
        <f t="shared" si="0"/>
        <v>27.75</v>
      </c>
      <c r="G7" s="7">
        <v>86.08</v>
      </c>
      <c r="H7" s="11">
        <f t="shared" si="1"/>
        <v>60.256</v>
      </c>
      <c r="I7" s="8">
        <f t="shared" si="2"/>
        <v>88.006</v>
      </c>
      <c r="J7" s="13">
        <f>RANK(I7,$I$3:$I$21)</f>
        <v>5</v>
      </c>
    </row>
    <row r="8" ht="30" customHeight="1" spans="1:10">
      <c r="A8" s="7" t="s">
        <v>92</v>
      </c>
      <c r="B8" s="7" t="s">
        <v>93</v>
      </c>
      <c r="C8" s="7" t="s">
        <v>83</v>
      </c>
      <c r="D8" s="7">
        <v>5</v>
      </c>
      <c r="E8" s="7">
        <v>75</v>
      </c>
      <c r="F8" s="7">
        <f t="shared" si="0"/>
        <v>22.5</v>
      </c>
      <c r="G8" s="7">
        <v>92.28</v>
      </c>
      <c r="H8" s="11">
        <f t="shared" si="1"/>
        <v>64.596</v>
      </c>
      <c r="I8" s="8">
        <f t="shared" si="2"/>
        <v>87.096</v>
      </c>
      <c r="J8" s="13">
        <f>RANK(I8,$I$3:$I$21)</f>
        <v>6</v>
      </c>
    </row>
    <row r="9" ht="30" customHeight="1" spans="1:10">
      <c r="A9" s="7" t="s">
        <v>94</v>
      </c>
      <c r="B9" s="7" t="s">
        <v>95</v>
      </c>
      <c r="C9" s="7" t="s">
        <v>83</v>
      </c>
      <c r="D9" s="7">
        <v>5</v>
      </c>
      <c r="E9" s="7">
        <v>80.5</v>
      </c>
      <c r="F9" s="7">
        <f t="shared" si="0"/>
        <v>24.15</v>
      </c>
      <c r="G9" s="7">
        <v>88.86</v>
      </c>
      <c r="H9" s="11">
        <f t="shared" si="1"/>
        <v>62.202</v>
      </c>
      <c r="I9" s="8">
        <f t="shared" si="2"/>
        <v>86.352</v>
      </c>
      <c r="J9" s="13">
        <f>RANK(I9,$I$3:$I$21)</f>
        <v>7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1" sqref="A1:J2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3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96</v>
      </c>
      <c r="B3" s="7" t="s">
        <v>97</v>
      </c>
      <c r="C3" s="7" t="s">
        <v>83</v>
      </c>
      <c r="D3" s="7">
        <v>6</v>
      </c>
      <c r="E3" s="7">
        <v>86.5</v>
      </c>
      <c r="F3" s="7">
        <f t="shared" ref="F3:F10" si="0">E3*0.3</f>
        <v>25.95</v>
      </c>
      <c r="G3" s="7">
        <v>90.4</v>
      </c>
      <c r="H3" s="8">
        <f t="shared" ref="H3:H10" si="1">G3*0.7</f>
        <v>63.28</v>
      </c>
      <c r="I3" s="8">
        <f t="shared" ref="I3:I10" si="2">H3+F3</f>
        <v>89.23</v>
      </c>
      <c r="J3" s="13">
        <f>RANK(I3,$I$3:$I$23)</f>
        <v>1</v>
      </c>
    </row>
    <row r="4" ht="30" customHeight="1" spans="1:10">
      <c r="A4" s="7" t="s">
        <v>98</v>
      </c>
      <c r="B4" s="7" t="s">
        <v>99</v>
      </c>
      <c r="C4" s="7" t="s">
        <v>83</v>
      </c>
      <c r="D4" s="7">
        <v>6</v>
      </c>
      <c r="E4" s="7">
        <v>85.5</v>
      </c>
      <c r="F4" s="7">
        <f t="shared" si="0"/>
        <v>25.65</v>
      </c>
      <c r="G4" s="7">
        <v>87.64</v>
      </c>
      <c r="H4" s="8">
        <f t="shared" si="1"/>
        <v>61.348</v>
      </c>
      <c r="I4" s="8">
        <f t="shared" si="2"/>
        <v>86.998</v>
      </c>
      <c r="J4" s="13">
        <f>RANK(I4,$I$3:$I$23)</f>
        <v>2</v>
      </c>
    </row>
    <row r="5" ht="30" customHeight="1" spans="1:10">
      <c r="A5" s="7" t="s">
        <v>100</v>
      </c>
      <c r="B5" s="7" t="s">
        <v>101</v>
      </c>
      <c r="C5" s="7" t="s">
        <v>83</v>
      </c>
      <c r="D5" s="7">
        <v>6</v>
      </c>
      <c r="E5" s="7">
        <v>82.5</v>
      </c>
      <c r="F5" s="7">
        <f t="shared" si="0"/>
        <v>24.75</v>
      </c>
      <c r="G5" s="7">
        <v>88.3</v>
      </c>
      <c r="H5" s="8">
        <f t="shared" si="1"/>
        <v>61.81</v>
      </c>
      <c r="I5" s="8">
        <f t="shared" si="2"/>
        <v>86.56</v>
      </c>
      <c r="J5" s="13">
        <f>RANK(I5,$I$3:$I$23)</f>
        <v>3</v>
      </c>
    </row>
    <row r="6" ht="30" customHeight="1" spans="1:10">
      <c r="A6" s="7" t="s">
        <v>102</v>
      </c>
      <c r="B6" s="7" t="s">
        <v>103</v>
      </c>
      <c r="C6" s="7" t="s">
        <v>83</v>
      </c>
      <c r="D6" s="7">
        <v>6</v>
      </c>
      <c r="E6" s="7">
        <v>89.5</v>
      </c>
      <c r="F6" s="7">
        <f t="shared" si="0"/>
        <v>26.85</v>
      </c>
      <c r="G6" s="7">
        <v>84.42</v>
      </c>
      <c r="H6" s="8">
        <f t="shared" si="1"/>
        <v>59.094</v>
      </c>
      <c r="I6" s="8">
        <f t="shared" si="2"/>
        <v>85.944</v>
      </c>
      <c r="J6" s="13">
        <f>RANK(I6,$I$3:$I$23)</f>
        <v>4</v>
      </c>
    </row>
    <row r="7" ht="30" customHeight="1" spans="1:10">
      <c r="A7" s="7" t="s">
        <v>104</v>
      </c>
      <c r="B7" s="7" t="s">
        <v>105</v>
      </c>
      <c r="C7" s="7" t="s">
        <v>83</v>
      </c>
      <c r="D7" s="7">
        <v>6</v>
      </c>
      <c r="E7" s="7">
        <v>96</v>
      </c>
      <c r="F7" s="7">
        <f t="shared" si="0"/>
        <v>28.8</v>
      </c>
      <c r="G7" s="7">
        <v>80.84</v>
      </c>
      <c r="H7" s="8">
        <f t="shared" si="1"/>
        <v>56.588</v>
      </c>
      <c r="I7" s="8">
        <f t="shared" si="2"/>
        <v>85.388</v>
      </c>
      <c r="J7" s="13">
        <f>RANK(I7,$I$3:$I$23)</f>
        <v>5</v>
      </c>
    </row>
    <row r="8" ht="30" customHeight="1" spans="1:10">
      <c r="A8" s="7" t="s">
        <v>106</v>
      </c>
      <c r="B8" s="7" t="s">
        <v>107</v>
      </c>
      <c r="C8" s="7" t="s">
        <v>83</v>
      </c>
      <c r="D8" s="7">
        <v>6</v>
      </c>
      <c r="E8" s="7">
        <v>89.5</v>
      </c>
      <c r="F8" s="7">
        <f t="shared" si="0"/>
        <v>26.85</v>
      </c>
      <c r="G8" s="7">
        <v>82.26</v>
      </c>
      <c r="H8" s="8">
        <f t="shared" si="1"/>
        <v>57.582</v>
      </c>
      <c r="I8" s="8">
        <f t="shared" si="2"/>
        <v>84.432</v>
      </c>
      <c r="J8" s="13">
        <f>RANK(I8,$I$3:$I$23)</f>
        <v>6</v>
      </c>
    </row>
    <row r="9" ht="30" customHeight="1" spans="1:10">
      <c r="A9" s="7" t="s">
        <v>108</v>
      </c>
      <c r="B9" s="7" t="s">
        <v>109</v>
      </c>
      <c r="C9" s="7" t="s">
        <v>83</v>
      </c>
      <c r="D9" s="7">
        <v>6</v>
      </c>
      <c r="E9" s="7">
        <v>79.5</v>
      </c>
      <c r="F9" s="7">
        <f t="shared" si="0"/>
        <v>23.85</v>
      </c>
      <c r="G9" s="7">
        <v>86.1</v>
      </c>
      <c r="H9" s="8">
        <f t="shared" si="1"/>
        <v>60.27</v>
      </c>
      <c r="I9" s="8">
        <f t="shared" si="2"/>
        <v>84.12</v>
      </c>
      <c r="J9" s="13">
        <f>RANK(I9,$I$3:$I$23)</f>
        <v>7</v>
      </c>
    </row>
    <row r="10" ht="30" customHeight="1" spans="1:10">
      <c r="A10" s="7" t="s">
        <v>110</v>
      </c>
      <c r="B10" s="7" t="s">
        <v>111</v>
      </c>
      <c r="C10" s="7" t="s">
        <v>83</v>
      </c>
      <c r="D10" s="7">
        <v>6</v>
      </c>
      <c r="E10" s="7">
        <v>87</v>
      </c>
      <c r="F10" s="7">
        <f t="shared" si="0"/>
        <v>26.1</v>
      </c>
      <c r="G10" s="7">
        <v>82.36</v>
      </c>
      <c r="H10" s="8">
        <f t="shared" si="1"/>
        <v>57.652</v>
      </c>
      <c r="I10" s="8">
        <f t="shared" si="2"/>
        <v>83.752</v>
      </c>
      <c r="J10" s="13">
        <f>RANK(I10,$I$3:$I$23)</f>
        <v>8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A1" sqref="A1:J2"/>
    </sheetView>
  </sheetViews>
  <sheetFormatPr defaultColWidth="9" defaultRowHeight="13.5"/>
  <cols>
    <col min="2" max="2" width="14.875" customWidth="1"/>
    <col min="3" max="3" width="19.5" customWidth="1"/>
    <col min="4" max="4" width="6.625" customWidth="1"/>
    <col min="5" max="5" width="9" customWidth="1"/>
    <col min="6" max="6" width="11.25" customWidth="1"/>
    <col min="7" max="7" width="9.875" customWidth="1"/>
    <col min="8" max="8" width="11.25" customWidth="1"/>
  </cols>
  <sheetData>
    <row r="1" ht="43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5" t="s">
        <v>10</v>
      </c>
    </row>
    <row r="3" ht="30" customHeight="1" spans="1:10">
      <c r="A3" s="7" t="s">
        <v>112</v>
      </c>
      <c r="B3" s="7" t="s">
        <v>113</v>
      </c>
      <c r="C3" s="7" t="s">
        <v>114</v>
      </c>
      <c r="D3" s="7">
        <v>7</v>
      </c>
      <c r="E3" s="7">
        <v>88</v>
      </c>
      <c r="F3" s="7">
        <f t="shared" ref="F3:F13" si="0">E3*0.3</f>
        <v>26.4</v>
      </c>
      <c r="G3" s="7">
        <v>92.3</v>
      </c>
      <c r="H3" s="11">
        <f t="shared" ref="H3:H13" si="1">G3*0.7</f>
        <v>64.61</v>
      </c>
      <c r="I3" s="11">
        <f t="shared" ref="I3:I13" si="2">H3+F3</f>
        <v>91.01</v>
      </c>
      <c r="J3" s="7">
        <f>RANK(I3,$I$3:$I$29)</f>
        <v>1</v>
      </c>
    </row>
    <row r="4" ht="30" customHeight="1" spans="1:10">
      <c r="A4" s="7" t="s">
        <v>115</v>
      </c>
      <c r="B4" s="7" t="s">
        <v>116</v>
      </c>
      <c r="C4" s="7" t="s">
        <v>114</v>
      </c>
      <c r="D4" s="7">
        <v>7</v>
      </c>
      <c r="E4" s="7">
        <v>92.5</v>
      </c>
      <c r="F4" s="7">
        <f t="shared" si="0"/>
        <v>27.75</v>
      </c>
      <c r="G4" s="7">
        <v>90.28</v>
      </c>
      <c r="H4" s="11">
        <f t="shared" si="1"/>
        <v>63.196</v>
      </c>
      <c r="I4" s="11">
        <f t="shared" si="2"/>
        <v>90.946</v>
      </c>
      <c r="J4" s="7">
        <f>RANK(I4,$I$3:$I$29)</f>
        <v>2</v>
      </c>
    </row>
    <row r="5" ht="30" customHeight="1" spans="1:10">
      <c r="A5" s="7" t="s">
        <v>117</v>
      </c>
      <c r="B5" s="7" t="s">
        <v>118</v>
      </c>
      <c r="C5" s="7" t="s">
        <v>114</v>
      </c>
      <c r="D5" s="7">
        <v>7</v>
      </c>
      <c r="E5" s="7">
        <v>96</v>
      </c>
      <c r="F5" s="7">
        <f t="shared" si="0"/>
        <v>28.8</v>
      </c>
      <c r="G5" s="7">
        <v>88.58</v>
      </c>
      <c r="H5" s="11">
        <f t="shared" si="1"/>
        <v>62.006</v>
      </c>
      <c r="I5" s="11">
        <f t="shared" si="2"/>
        <v>90.806</v>
      </c>
      <c r="J5" s="7">
        <f>RANK(I5,$I$3:$I$29)</f>
        <v>3</v>
      </c>
    </row>
    <row r="6" ht="30" customHeight="1" spans="1:10">
      <c r="A6" s="7" t="s">
        <v>119</v>
      </c>
      <c r="B6" s="7" t="s">
        <v>120</v>
      </c>
      <c r="C6" s="7" t="s">
        <v>114</v>
      </c>
      <c r="D6" s="7">
        <v>7</v>
      </c>
      <c r="E6" s="7">
        <v>90.5</v>
      </c>
      <c r="F6" s="7">
        <f t="shared" si="0"/>
        <v>27.15</v>
      </c>
      <c r="G6" s="7">
        <v>90.92</v>
      </c>
      <c r="H6" s="11">
        <f t="shared" si="1"/>
        <v>63.644</v>
      </c>
      <c r="I6" s="11">
        <f t="shared" si="2"/>
        <v>90.794</v>
      </c>
      <c r="J6" s="7">
        <f>RANK(I6,$I$3:$I$29)</f>
        <v>4</v>
      </c>
    </row>
    <row r="7" ht="30" customHeight="1" spans="1:10">
      <c r="A7" s="7" t="s">
        <v>121</v>
      </c>
      <c r="B7" s="7" t="s">
        <v>122</v>
      </c>
      <c r="C7" s="7" t="s">
        <v>114</v>
      </c>
      <c r="D7" s="7">
        <v>7</v>
      </c>
      <c r="E7" s="7">
        <v>87</v>
      </c>
      <c r="F7" s="7">
        <f t="shared" si="0"/>
        <v>26.1</v>
      </c>
      <c r="G7" s="7">
        <v>91.92</v>
      </c>
      <c r="H7" s="11">
        <f t="shared" si="1"/>
        <v>64.344</v>
      </c>
      <c r="I7" s="11">
        <f t="shared" si="2"/>
        <v>90.444</v>
      </c>
      <c r="J7" s="7">
        <f>RANK(I7,$I$3:$I$29)</f>
        <v>5</v>
      </c>
    </row>
    <row r="8" ht="30" customHeight="1" spans="1:10">
      <c r="A8" s="7" t="s">
        <v>123</v>
      </c>
      <c r="B8" s="7" t="s">
        <v>124</v>
      </c>
      <c r="C8" s="7" t="s">
        <v>114</v>
      </c>
      <c r="D8" s="7">
        <v>7</v>
      </c>
      <c r="E8" s="7">
        <v>93</v>
      </c>
      <c r="F8" s="7">
        <f t="shared" si="0"/>
        <v>27.9</v>
      </c>
      <c r="G8" s="7">
        <v>88.98</v>
      </c>
      <c r="H8" s="11">
        <f t="shared" si="1"/>
        <v>62.286</v>
      </c>
      <c r="I8" s="11">
        <f t="shared" si="2"/>
        <v>90.186</v>
      </c>
      <c r="J8" s="7">
        <f>RANK(I8,$I$3:$I$29)</f>
        <v>6</v>
      </c>
    </row>
    <row r="9" ht="30" customHeight="1" spans="1:10">
      <c r="A9" s="7" t="s">
        <v>125</v>
      </c>
      <c r="B9" s="7" t="s">
        <v>126</v>
      </c>
      <c r="C9" s="7" t="s">
        <v>114</v>
      </c>
      <c r="D9" s="7">
        <v>7</v>
      </c>
      <c r="E9" s="7">
        <v>96.5</v>
      </c>
      <c r="F9" s="7">
        <f t="shared" si="0"/>
        <v>28.95</v>
      </c>
      <c r="G9" s="7">
        <v>87.06</v>
      </c>
      <c r="H9" s="11">
        <f t="shared" si="1"/>
        <v>60.942</v>
      </c>
      <c r="I9" s="11">
        <f t="shared" si="2"/>
        <v>89.892</v>
      </c>
      <c r="J9" s="7">
        <f>RANK(I9,$I$3:$I$29)</f>
        <v>7</v>
      </c>
    </row>
    <row r="10" ht="30" customHeight="1" spans="1:10">
      <c r="A10" s="7" t="s">
        <v>127</v>
      </c>
      <c r="B10" s="7" t="s">
        <v>128</v>
      </c>
      <c r="C10" s="7" t="s">
        <v>114</v>
      </c>
      <c r="D10" s="7">
        <v>7</v>
      </c>
      <c r="E10" s="7">
        <v>84.5</v>
      </c>
      <c r="F10" s="7">
        <f t="shared" si="0"/>
        <v>25.35</v>
      </c>
      <c r="G10" s="7">
        <v>92.04</v>
      </c>
      <c r="H10" s="11">
        <f t="shared" si="1"/>
        <v>64.428</v>
      </c>
      <c r="I10" s="11">
        <f t="shared" si="2"/>
        <v>89.778</v>
      </c>
      <c r="J10" s="7">
        <f>RANK(I10,$I$3:$I$29)</f>
        <v>8</v>
      </c>
    </row>
    <row r="11" ht="30" customHeight="1" spans="1:10">
      <c r="A11" s="7" t="s">
        <v>129</v>
      </c>
      <c r="B11" s="7" t="s">
        <v>130</v>
      </c>
      <c r="C11" s="7" t="s">
        <v>114</v>
      </c>
      <c r="D11" s="7">
        <v>7</v>
      </c>
      <c r="E11" s="7">
        <v>87</v>
      </c>
      <c r="F11" s="7">
        <f t="shared" si="0"/>
        <v>26.1</v>
      </c>
      <c r="G11" s="7">
        <v>89.86</v>
      </c>
      <c r="H11" s="11">
        <f t="shared" si="1"/>
        <v>62.902</v>
      </c>
      <c r="I11" s="11">
        <f t="shared" si="2"/>
        <v>89.002</v>
      </c>
      <c r="J11" s="7">
        <f>RANK(I11,$I$3:$I$29)</f>
        <v>9</v>
      </c>
    </row>
    <row r="12" ht="30" customHeight="1" spans="1:10">
      <c r="A12" s="7" t="s">
        <v>131</v>
      </c>
      <c r="B12" s="7" t="s">
        <v>132</v>
      </c>
      <c r="C12" s="7" t="s">
        <v>114</v>
      </c>
      <c r="D12" s="7">
        <v>7</v>
      </c>
      <c r="E12" s="7">
        <v>87</v>
      </c>
      <c r="F12" s="7">
        <f t="shared" si="0"/>
        <v>26.1</v>
      </c>
      <c r="G12" s="7">
        <v>89.74</v>
      </c>
      <c r="H12" s="11">
        <f t="shared" si="1"/>
        <v>62.818</v>
      </c>
      <c r="I12" s="11">
        <f t="shared" si="2"/>
        <v>88.918</v>
      </c>
      <c r="J12" s="7">
        <f>RANK(I12,$I$3:$I$29)</f>
        <v>10</v>
      </c>
    </row>
    <row r="13" ht="30" customHeight="1" spans="1:10">
      <c r="A13" s="7" t="s">
        <v>133</v>
      </c>
      <c r="B13" s="7" t="s">
        <v>134</v>
      </c>
      <c r="C13" s="7" t="s">
        <v>114</v>
      </c>
      <c r="D13" s="7">
        <v>7</v>
      </c>
      <c r="E13" s="7">
        <v>87</v>
      </c>
      <c r="F13" s="7">
        <f t="shared" si="0"/>
        <v>26.1</v>
      </c>
      <c r="G13" s="7">
        <v>88.16</v>
      </c>
      <c r="H13" s="11">
        <f t="shared" si="1"/>
        <v>61.712</v>
      </c>
      <c r="I13" s="11">
        <f t="shared" si="2"/>
        <v>87.812</v>
      </c>
      <c r="J13" s="7">
        <f>RANK(I13,$I$3:$I$29)</f>
        <v>11</v>
      </c>
    </row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1英语城郊女</vt:lpstr>
      <vt:lpstr>2英语城区男</vt:lpstr>
      <vt:lpstr>2英语-城区女</vt:lpstr>
      <vt:lpstr> 3英语-城区女</vt:lpstr>
      <vt:lpstr>4美术-绘画类城区（男）、4美术-绘画类城区（女）</vt:lpstr>
      <vt:lpstr>5数学城区男</vt:lpstr>
      <vt:lpstr>5数学城郊女</vt:lpstr>
      <vt:lpstr>6数学城郊女</vt:lpstr>
      <vt:lpstr>7数学城区女</vt:lpstr>
      <vt:lpstr>8数学城区女</vt:lpstr>
      <vt:lpstr>9数学城区女 </vt:lpstr>
      <vt:lpstr>10数学城区女</vt:lpstr>
      <vt:lpstr>11数学城区女</vt:lpstr>
      <vt:lpstr>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我是传奇➡️狂徒⬅️</cp:lastModifiedBy>
  <dcterms:created xsi:type="dcterms:W3CDTF">2018-02-27T11:14:00Z</dcterms:created>
  <dcterms:modified xsi:type="dcterms:W3CDTF">2018-07-17T03:58:44Z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